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81" windowWidth="9510" windowHeight="5025" tabRatio="601" firstSheet="1" activeTab="2"/>
  </bookViews>
  <sheets>
    <sheet name="0000" sheetId="1" state="veryHidden" r:id="rId1"/>
    <sheet name="QR BS" sheetId="2" r:id="rId2"/>
    <sheet name="Notes PL&amp;BS" sheetId="3" r:id="rId3"/>
  </sheets>
  <definedNames/>
  <calcPr fullCalcOnLoad="1"/>
</workbook>
</file>

<file path=xl/sharedStrings.xml><?xml version="1.0" encoding="utf-8"?>
<sst xmlns="http://schemas.openxmlformats.org/spreadsheetml/2006/main" count="149" uniqueCount="140">
  <si>
    <t>Term loans</t>
  </si>
  <si>
    <t>Hire purchase creditors</t>
  </si>
  <si>
    <t>TAXATION</t>
  </si>
  <si>
    <t>DIVIDENDS</t>
  </si>
  <si>
    <t>Total</t>
  </si>
  <si>
    <t>RM'000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</si>
  <si>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</si>
  <si>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</si>
  <si>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</si>
  <si>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</si>
  <si>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</si>
  <si>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</si>
  <si>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</si>
  <si>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</si>
  <si>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</si>
  <si>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</si>
  <si>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</si>
  <si>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</si>
  <si>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</si>
  <si>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</si>
  <si>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</si>
  <si>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BY ORDER OF THE BOARD</t>
  </si>
  <si>
    <t>Managing Director</t>
  </si>
  <si>
    <t>CURRENT YEAR PROSPECTS</t>
  </si>
  <si>
    <t>CURRENT</t>
  </si>
  <si>
    <t>AS AT</t>
  </si>
  <si>
    <t>END OF</t>
  </si>
  <si>
    <t>PRECEEDING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</si>
  <si>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</si>
  <si>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</si>
  <si>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</si>
  <si>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</si>
  <si>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</si>
  <si>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</si>
  <si>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</si>
  <si>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Stocks</t>
  </si>
  <si>
    <t xml:space="preserve">  Trade Debtors</t>
  </si>
  <si>
    <t xml:space="preserve">  Short term Investments</t>
  </si>
  <si>
    <t xml:space="preserve">  Other debtors, deposits and prepayments</t>
  </si>
  <si>
    <t>Current Liabilities</t>
  </si>
  <si>
    <t xml:space="preserve">  Short Term Borrowings</t>
  </si>
  <si>
    <t xml:space="preserve">  Trade Creditors</t>
  </si>
  <si>
    <t xml:space="preserve">  Other Creditors &amp; accruals</t>
  </si>
  <si>
    <t xml:space="preserve">  Provision for Taxation</t>
  </si>
  <si>
    <t xml:space="preserve">  Proposed dividend</t>
  </si>
  <si>
    <t>Net Current Assets/ (Current Liabilities)</t>
  </si>
  <si>
    <t>Shareholders' Funds</t>
  </si>
  <si>
    <t xml:space="preserve">  Share Capital</t>
  </si>
  <si>
    <t xml:space="preserve">  Reserves</t>
  </si>
  <si>
    <t xml:space="preserve">    Share Premium</t>
  </si>
  <si>
    <t xml:space="preserve">    Revaluation Reserve</t>
  </si>
  <si>
    <t xml:space="preserve">    Capital Reserve</t>
  </si>
  <si>
    <t xml:space="preserve">    Retained Profit</t>
  </si>
  <si>
    <t xml:space="preserve">    </t>
  </si>
  <si>
    <t>Minority Interests</t>
  </si>
  <si>
    <t>Long Term Borrowings</t>
  </si>
  <si>
    <t>Deferred Taxation</t>
  </si>
  <si>
    <t>There were no exceptional item during the period under review.</t>
  </si>
  <si>
    <t>There were no extraordinary item during the period under review.</t>
  </si>
  <si>
    <t>The tax figures contain of the followings :-</t>
  </si>
  <si>
    <t>Current year provision</t>
  </si>
  <si>
    <t>Under/(Over)provision in prior year</t>
  </si>
  <si>
    <t>Share of taxation of associated companies</t>
  </si>
  <si>
    <t>Deferred taxation</t>
  </si>
  <si>
    <t>There were no pre-acquisition profits for the current financial year to date.</t>
  </si>
  <si>
    <t xml:space="preserve">There has been no changes in the composition of the Company for the current financial year to date in </t>
  </si>
  <si>
    <t xml:space="preserve">respect of business combination, acquisition or disposal of subsidiaries and long term investments, </t>
  </si>
  <si>
    <t>restructuring or discontinuing operations.</t>
  </si>
  <si>
    <t>STATUS OF CORPORATE PROPOSALS</t>
  </si>
  <si>
    <t>There were no issuances and repayment of debt and equity securities, share buy backs, share</t>
  </si>
  <si>
    <t xml:space="preserve">cancellations, share held as treasury shares and resale of treasury shares for the current financial </t>
  </si>
  <si>
    <t>year to date.</t>
  </si>
  <si>
    <t>Bank overdrafts</t>
  </si>
  <si>
    <t>Bills payable</t>
  </si>
  <si>
    <t>Less : Repayments due within twevle months</t>
  </si>
  <si>
    <t>Corporate guarantee issued to financial institutions</t>
  </si>
  <si>
    <t xml:space="preserve"> for the credit facilities granted to subsidiaries</t>
  </si>
  <si>
    <t>There were no financial instruments with off balance sheet risk as at date of this report.</t>
  </si>
  <si>
    <t>The Directors do not aware of any pending material litigation as at date of this report.</t>
  </si>
  <si>
    <t>16.</t>
  </si>
  <si>
    <t>No segmental reporting is prepared as the Group is principally involved in the packaging industry which is</t>
  </si>
  <si>
    <t>predominantly carried out in Malaysia.</t>
  </si>
  <si>
    <t>17.</t>
  </si>
  <si>
    <t>18.</t>
  </si>
  <si>
    <t>REVIEW OF CURRENT PERIOD RESULTS</t>
  </si>
  <si>
    <t>19.</t>
  </si>
  <si>
    <t xml:space="preserve">  Cash and bank balances</t>
  </si>
  <si>
    <t>CHAN CHOR NGIAK</t>
  </si>
  <si>
    <t xml:space="preserve">            included in current liabilities</t>
  </si>
  <si>
    <t>There were no profits on sale of investments and properties for the current financial year to date.</t>
  </si>
  <si>
    <t>GROUP'S ACCOUNTING POLICIES</t>
  </si>
  <si>
    <t>EXCEPTIONAL ITEMS</t>
  </si>
  <si>
    <t>EXTRAORDINARY ITEMS</t>
  </si>
  <si>
    <t>PRE-ACQUISITION PROFITS</t>
  </si>
  <si>
    <t>PROFIT ON SALE OF INVESTMENTS AND/OR PROPERTIES</t>
  </si>
  <si>
    <t>QUOTED SECURITIES</t>
  </si>
  <si>
    <t>disposal of quoted securities for the current financial year to date.</t>
  </si>
  <si>
    <t>CHANGES IN THE COMPOSITION OF THE GROUP</t>
  </si>
  <si>
    <t>SEASONAL AND CYCLICAL FACTORS</t>
  </si>
  <si>
    <t>or cyclical factors.</t>
  </si>
  <si>
    <t>The Group is principally involved in packaging industry and are not significantly affected by seasonal</t>
  </si>
  <si>
    <t>GROUP BORROWINGS</t>
  </si>
  <si>
    <t>COMMITMENTS AND CONTINGENT LIABILITIES</t>
  </si>
  <si>
    <t>OFF BALANCE SHEET RISK</t>
  </si>
  <si>
    <t>MATERIAL LITIGATION</t>
  </si>
  <si>
    <t>SEGMENTAL REPORTING</t>
  </si>
  <si>
    <t>Secured</t>
  </si>
  <si>
    <t>Unsecured</t>
  </si>
  <si>
    <t xml:space="preserve">Term loans </t>
  </si>
  <si>
    <t>Net Tangible Assets per share (RM)</t>
  </si>
  <si>
    <t>20.</t>
  </si>
  <si>
    <t>21.</t>
  </si>
  <si>
    <t>The Board of Directors do not recommend the payment of interim dividend for the financial period under review.</t>
  </si>
  <si>
    <t>Explanatory notes for variance of actual profit and profit forecast - Not applicable.</t>
  </si>
  <si>
    <t>Long Term Borrowings :</t>
  </si>
  <si>
    <t>Short Term Borrowings :</t>
  </si>
  <si>
    <t xml:space="preserve">The effective tax rate of the current period tax provision is lower than the statutory tax rate mainly due to </t>
  </si>
  <si>
    <t>utilisation of unabsorbed reinvestment allowances in certain profit making subsidiary companies.</t>
  </si>
  <si>
    <t>HALF YEAR</t>
  </si>
  <si>
    <t>NOTES TO THE ACCOUNTS - 30 NOV 1999</t>
  </si>
  <si>
    <t xml:space="preserve">Current </t>
  </si>
  <si>
    <t>2nd Quarter</t>
  </si>
  <si>
    <t>As at 30 November 1999, the Group did not hold any quoted securities, nor were there any purchase or</t>
  </si>
  <si>
    <t>The Group bank borrowing as at 30 November 1999 were as follows :-</t>
  </si>
  <si>
    <t>recent Annual Report for the year ended 31 May 1999 have been applied in the preparation of this</t>
  </si>
  <si>
    <t>quarterly financial statement.</t>
  </si>
  <si>
    <t xml:space="preserve">The same accounting policies and methods of computation used in the preparation of the Group's most </t>
  </si>
  <si>
    <t>Cumulative</t>
  </si>
  <si>
    <t>Period</t>
  </si>
  <si>
    <t>There were no corporate proposals announced and not completed as at date of this report.</t>
  </si>
  <si>
    <t>COMPARISON WITH PRECEDING QUARTER RESULTS</t>
  </si>
  <si>
    <t>RM32.4 million. The profit before tax and minority interest for the second quarter of RM550,000 is lower than</t>
  </si>
  <si>
    <t>the preceding quarter due mainly to the increase in raw material price during the quarter under review.</t>
  </si>
  <si>
    <t>The Group has registered a growth of 12.8% in turnover from 57.5 million for the corresponding period in</t>
  </si>
  <si>
    <t>previous year to RM64.9 million.  The profit before taxation and minority interest also increase from RM1.36</t>
  </si>
  <si>
    <t>million to RM1.74 million for the half year ended 30 November 1999.</t>
  </si>
  <si>
    <t>remain satisfactory.</t>
  </si>
  <si>
    <t xml:space="preserve">Barring unforseen circumstances, the Group expects the performance of the rest of reporting quarters to </t>
  </si>
  <si>
    <t>29 January 2000</t>
  </si>
  <si>
    <t xml:space="preserve">The Group's turnover for the second quarter is RM32.5 million which is comparable to preceding quarter of 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</si>
</sst>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%"/>
    <numFmt numFmtId="177" formatCode="&quot;RM&quot;#,##0;\-&quot;RM&quot;#,##0"/>
    <numFmt numFmtId="178" formatCode="&quot;RM&quot;#,##0;[Red]\-&quot;RM&quot;#,##0"/>
    <numFmt numFmtId="179" formatCode="&quot;RM&quot;#,##0.00;\-&quot;RM&quot;#,##0.00"/>
    <numFmt numFmtId="180" formatCode="&quot;RM&quot;#,##0.00;[Red]\-&quot;RM&quot;#,##0.00"/>
    <numFmt numFmtId="181" formatCode="_-&quot;RM&quot;* #,##0_-;\-&quot;RM&quot;* #,##0_-;_-&quot;RM&quot;* &quot;-&quot;_-;_-@_-"/>
    <numFmt numFmtId="182" formatCode="_-* #,##0_-;\-* #,##0_-;_-* &quot;-&quot;_-;_-@_-"/>
    <numFmt numFmtId="183" formatCode="_-&quot;RM&quot;* #,##0.00_-;\-&quot;RM&quot;* #,##0.00_-;_-&quot;RM&quot;* &quot;-&quot;??_-;_-@_-"/>
    <numFmt numFmtId="184" formatCode="_-* #,##0.00_-;\-* #,##0.00_-;_-* &quot;-&quot;??_-;_-@_-"/>
    <numFmt numFmtId="185" formatCode="0.0"/>
    <numFmt numFmtId="186" formatCode="0.000"/>
    <numFmt numFmtId="187" formatCode="0.0000"/>
    <numFmt numFmtId="188" formatCode="#,##0.000"/>
    <numFmt numFmtId="189" formatCode="&quot;\&quot;#,##0;&quot;\&quot;\-#,##0"/>
    <numFmt numFmtId="190" formatCode="&quot;\&quot;#,##0;[Red]&quot;\&quot;\-#,##0"/>
    <numFmt numFmtId="191" formatCode="&quot;\&quot;#,##0.00;&quot;\&quot;\-#,##0.00"/>
    <numFmt numFmtId="192" formatCode="&quot;\&quot;#,##0.00;[Red]&quot;\&quot;\-#,##0.00"/>
    <numFmt numFmtId="193" formatCode="_ &quot;\&quot;* #,##0_ ;_ &quot;\&quot;* \-#,##0_ ;_ &quot;\&quot;* &quot;-&quot;_ ;_ @_ "/>
    <numFmt numFmtId="194" formatCode="_ * #,##0_ ;_ * \-#,##0_ ;_ * &quot;-&quot;_ ;_ @_ "/>
    <numFmt numFmtId="195" formatCode="_ &quot;\&quot;* #,##0.00_ ;_ &quot;\&quot;* \-#,##0.00_ ;_ &quot;\&quot;* &quot;-&quot;??_ ;_ @_ "/>
    <numFmt numFmtId="196" formatCode="_ * #,##0.00_ ;_ * \-#,##0.00_ ;_ * &quot;-&quot;??_ ;_ @_ "/>
    <numFmt numFmtId="197" formatCode="&quot;£¤&quot;#,##0;&quot;£¤&quot;\-#,##0"/>
    <numFmt numFmtId="198" formatCode="&quot;£¤&quot;#,##0;[Red]&quot;£¤&quot;\-#,##0"/>
    <numFmt numFmtId="199" formatCode="&quot;£¤&quot;#,##0.00;&quot;£¤&quot;\-#,##0.00"/>
    <numFmt numFmtId="200" formatCode="&quot;£¤&quot;#,##0.00;[Red]&quot;£¤&quot;\-#,##0.00"/>
    <numFmt numFmtId="201" formatCode="_ &quot;£¤&quot;* #,##0_ ;_ &quot;£¤&quot;* \-#,##0_ ;_ &quot;£¤&quot;* &quot;-&quot;_ ;_ @_ "/>
    <numFmt numFmtId="202" formatCode="_ &quot;£¤&quot;* #,##0.00_ ;_ &quot;£¤&quot;* \-#,##0.00_ ;_ &quot;£¤&quot;* &quot;-&quot;??_ ;_ @_ "/>
    <numFmt numFmtId="203" formatCode="&quot;USD&quot;#,##0_);\(&quot;USD&quot;#,##0\)"/>
    <numFmt numFmtId="204" formatCode="&quot;USD&quot;#,##0_);[Red]\(&quot;USD&quot;#,##0\)"/>
    <numFmt numFmtId="205" formatCode="&quot;USD&quot;#,##0.00_);\(&quot;USD&quot;#,##0.00\)"/>
    <numFmt numFmtId="206" formatCode="&quot;USD&quot;#,##0.00_);[Red]\(&quot;USD&quot;#,##0.00\)"/>
    <numFmt numFmtId="207" formatCode="_(&quot;USD&quot;* #,##0_);_(&quot;USD&quot;* \(#,##0\);_(&quot;USD&quot;* &quot;-&quot;_);_(@_)"/>
    <numFmt numFmtId="208" formatCode="_(&quot;USD&quot;* #,##0.00_);_(&quot;USD&quot;* \(#,##0.00\);_(&quot;USD&quot;* &quot;-&quot;??_);_(@_)"/>
    <numFmt numFmtId="209" formatCode="&quot;NT$&quot;#,##0;\-&quot;NT$&quot;#,##0"/>
    <numFmt numFmtId="210" formatCode="&quot;NT$&quot;#,##0;[Red]\-&quot;NT$&quot;#,##0"/>
    <numFmt numFmtId="211" formatCode="&quot;NT$&quot;#,##0.00;\-&quot;NT$&quot;#,##0.00"/>
    <numFmt numFmtId="212" formatCode="&quot;NT$&quot;#,##0.00;[Red]\-&quot;NT$&quot;#,##0.00"/>
    <numFmt numFmtId="213" formatCode="_-&quot;NT$&quot;* #,##0_-;\-&quot;NT$&quot;* #,##0_-;_-&quot;NT$&quot;* &quot;-&quot;_-;_-@_-"/>
    <numFmt numFmtId="214" formatCode="_-&quot;NT$&quot;* #,##0.00_-;\-&quot;NT$&quot;* #,##0.00_-;_-&quot;NT$&quot;* &quot;-&quot;??_-;_-@_-"/>
    <numFmt numFmtId="215" formatCode=";;;"/>
    <numFmt numFmtId="216" formatCode="_(&quot;$&quot;* #,##0.000_);_(&quot;$&quot;* \(#,##0.000\);_(&quot;$&quot;* &quot;-&quot;??_);_(@_)"/>
    <numFmt numFmtId="217" formatCode="_(&quot;$&quot;* #,##0.0000_);_(&quot;$&quot;* \(#,##0.0000\);_(&quot;$&quot;* &quot;-&quot;??_);_(@_)"/>
    <numFmt numFmtId="218" formatCode="&quot;USD&quot;\ #,##0;&quot;USD&quot;\ \-#,##0"/>
    <numFmt numFmtId="219" formatCode="&quot;USD&quot;\ #,##0;[Red]&quot;USD&quot;\ \-#,##0"/>
    <numFmt numFmtId="220" formatCode="&quot;USD&quot;\ #,##0.00;&quot;USD&quot;\ \-#,##0.00"/>
    <numFmt numFmtId="221" formatCode="&quot;USD&quot;\ #,##0.00;[Red]&quot;USD&quot;\ \-#,##0.00"/>
    <numFmt numFmtId="222" formatCode="_ &quot;USD&quot;\ * #,##0_ ;_ &quot;USD&quot;\ * \-#,##0_ ;_ &quot;USD&quot;\ * &quot;-&quot;_ ;_ @_ "/>
    <numFmt numFmtId="223" formatCode="_ &quot;USD&quot;\ * #,##0.00_ ;_ &quot;USD&quot;\ * \-#,##0.00_ ;_ &quot;USD&quot;\ * &quot;-&quot;??_ ;_ @_ "/>
    <numFmt numFmtId="224" formatCode="&quot;Rp.&quot;#,##0;&quot;Rp.&quot;\-#,##0"/>
    <numFmt numFmtId="225" formatCode="&quot;Rp.&quot;#,##0;[Red]&quot;Rp.&quot;\-#,##0"/>
    <numFmt numFmtId="226" formatCode="&quot;Rp.&quot;#,##0.00;&quot;Rp.&quot;\-#,##0.00"/>
    <numFmt numFmtId="227" formatCode="&quot;Rp.&quot;#,##0.00;[Red]&quot;Rp.&quot;\-#,##0.00"/>
    <numFmt numFmtId="228" formatCode="_ &quot;Rp.&quot;* #,##0_ ;_ &quot;Rp.&quot;* \-#,##0_ ;_ &quot;Rp.&quot;* &quot;-&quot;_ ;_ @_ "/>
    <numFmt numFmtId="229" formatCode="_ &quot;Rp.&quot;* #,##0.00_ ;_ &quot;Rp.&quot;* \-#,##0.00_ ;_ &quot;Rp.&quot;* &quot;-&quot;??_ ;_ @_ "/>
    <numFmt numFmtId="230" formatCode="&quot;Rp&quot;#,##0_);\(&quot;Rp&quot;#,##0\)"/>
    <numFmt numFmtId="231" formatCode="&quot;Rp&quot;#,##0_);[Red]\(&quot;Rp&quot;#,##0\)"/>
    <numFmt numFmtId="232" formatCode="&quot;Rp&quot;#,##0.00_);\(&quot;Rp&quot;#,##0.00\)"/>
    <numFmt numFmtId="233" formatCode="&quot;Rp&quot;#,##0.00_);[Red]\(&quot;Rp&quot;#,##0.00\)"/>
    <numFmt numFmtId="234" formatCode="_(&quot;Rp&quot;* #,##0_);_(&quot;Rp&quot;* \(#,##0\);_(&quot;Rp&quot;* &quot;-&quot;_);_(@_)"/>
    <numFmt numFmtId="235" formatCode="_(&quot;Rp&quot;* #,##0.00_);_(&quot;Rp&quot;* \(#,##0.00\);_(&quot;Rp&quot;* &quot;-&quot;??_);_(@_)"/>
    <numFmt numFmtId="236" formatCode="&quot;$&quot;#,##0.00"/>
    <numFmt numFmtId="237" formatCode="\$#,##0_);\(\$#,##0\)"/>
    <numFmt numFmtId="238" formatCode="\$#,##0_);[Red]\(\$#,##0\)"/>
    <numFmt numFmtId="239" formatCode="\$#,##0.00_);\(\$#,##0.00\)"/>
    <numFmt numFmtId="240" formatCode="\$#,##0.00_);[Red]\(\$#,##0.00\)"/>
    <numFmt numFmtId="241" formatCode="0.00_);[Red]\(0.00\)"/>
    <numFmt numFmtId="242" formatCode="m&quot;/&quot;d&quot;/&quot;yy"/>
    <numFmt numFmtId="243" formatCode="_-* #,##0.00\ _P_t_s_-;\-* #,##0.00\ _P_t_s_-;_-* &quot;-&quot;??\ _P_t_s_-;_-@_-"/>
    <numFmt numFmtId="244" formatCode="m&quot;¿ù&quot;\ d&quot;ÀÏ&quot;"/>
    <numFmt numFmtId="245" formatCode="#,##0.0"/>
    <numFmt numFmtId="246" formatCode="m/d"/>
    <numFmt numFmtId="247" formatCode="&quot;$&quot;#,##0;\-&quot;$&quot;#,##0"/>
    <numFmt numFmtId="248" formatCode="&quot;$&quot;#,##0;[Red]\-&quot;$&quot;#,##0"/>
    <numFmt numFmtId="249" formatCode="&quot;$&quot;#,##0.00;\-&quot;$&quot;#,##0.00"/>
    <numFmt numFmtId="250" formatCode="&quot;$&quot;#,##0.00;[Red]\-&quot;$&quot;#,##0.00"/>
    <numFmt numFmtId="251" formatCode="_-&quot;$&quot;* #,##0_-;\-&quot;$&quot;* #,##0_-;_-&quot;$&quot;* &quot;-&quot;_-;_-@_-"/>
    <numFmt numFmtId="252" formatCode="_-&quot;$&quot;* #,##0.00_-;\-&quot;$&quot;* #,##0.00_-;_-&quot;$&quot;* &quot;-&quot;??_-;_-@_-"/>
    <numFmt numFmtId="253" formatCode="0.000000"/>
    <numFmt numFmtId="254" formatCode="0.00000"/>
    <numFmt numFmtId="255" formatCode="&quot;$&quot;#,##0"/>
    <numFmt numFmtId="256" formatCode="00000"/>
    <numFmt numFmtId="257" formatCode="mmm\-d\-yy"/>
    <numFmt numFmtId="258" formatCode="_(&quot;$&quot;* #,##0.0_);_(&quot;$&quot;* \(#,##0.0\);_(&quot;$&quot;* &quot;-&quot;??_);_(@_)"/>
    <numFmt numFmtId="259" formatCode="_(&quot;$&quot;* #,##0_);_(&quot;$&quot;* \(#,##0\);_(&quot;$&quot;* &quot;-&quot;??_);_(@_)"/>
    <numFmt numFmtId="260" formatCode="&quot;IR£&quot;#,##0;\-&quot;IR£&quot;#,##0"/>
    <numFmt numFmtId="261" formatCode="&quot;IR£&quot;#,##0;[Red]\-&quot;IR£&quot;#,##0"/>
    <numFmt numFmtId="262" formatCode="&quot;IR£&quot;#,##0.00;\-&quot;IR£&quot;#,##0.00"/>
    <numFmt numFmtId="263" formatCode="&quot;IR£&quot;#,##0.00;[Red]\-&quot;IR£&quot;#,##0.00"/>
    <numFmt numFmtId="264" formatCode="_-&quot;IR£&quot;* #,##0_-;\-&quot;IR£&quot;* #,##0_-;_-&quot;IR£&quot;* &quot;-&quot;_-;_-@_-"/>
    <numFmt numFmtId="265" formatCode="_-&quot;IR£&quot;* #,##0.00_-;\-&quot;IR£&quot;* #,##0.00_-;_-&quot;IR£&quot;* &quot;-&quot;??_-;_-@_-"/>
    <numFmt numFmtId="266" formatCode="_(&quot;$&quot;* #,##0.00000_);_(&quot;$&quot;* \(#,##0.00000\);_(&quot;$&quot;* &quot;-&quot;??_);_(@_)"/>
    <numFmt numFmtId="267" formatCode="_(&quot;$&quot;* #,##0.000000_);_(&quot;$&quot;* \(#,##0.000000\);_(&quot;$&quot;* &quot;-&quot;??_);_(@_)"/>
    <numFmt numFmtId="268" formatCode="_(&quot;$&quot;* #,##0.0000000_);_(&quot;$&quot;* \(#,##0.0000000\);_(&quot;$&quot;* &quot;-&quot;??_);_(@_)"/>
    <numFmt numFmtId="269" formatCode="_(&quot;$&quot;* #,##0.00000000_);_(&quot;$&quot;* \(#,##0.00000000\);_(&quot;$&quot;* &quot;-&quot;??_);_(@_)"/>
    <numFmt numFmtId="270" formatCode="_(&quot;$&quot;* #,##0.000000000_);_(&quot;$&quot;* \(#,##0.000000000\);_(&quot;$&quot;* &quot;-&quot;??_);_(@_)"/>
    <numFmt numFmtId="271" formatCode="&quot;$&quot;#,##0.000_);[Red]\(&quot;$&quot;#,##0.000\)"/>
    <numFmt numFmtId="272" formatCode="&quot;$&quot;#,##0.0000_);[Red]\(&quot;$&quot;#,##0.0000\)"/>
    <numFmt numFmtId="273" formatCode="&quot;$&quot;#,##0.00000_);[Red]\(&quot;$&quot;#,##0.00000\)"/>
    <numFmt numFmtId="274" formatCode="&quot;$&quot;#,##0.000000_);[Red]\(&quot;$&quot;#,##0.000000\)"/>
    <numFmt numFmtId="275" formatCode="&quot;$&quot;#,##0.0_);[Red]\(&quot;$&quot;#,##0.0\)"/>
    <numFmt numFmtId="276" formatCode="#,##0.0_);[Red]\(#,##0.0\)"/>
    <numFmt numFmtId="277" formatCode="&quot;$&quot;#,##0;\(&quot;$&quot;#,##0\)"/>
    <numFmt numFmtId="278" formatCode="#,##0.0_);\(#,##0.0\)"/>
    <numFmt numFmtId="279" formatCode="0.00;[Red]0.00"/>
    <numFmt numFmtId="280" formatCode="&quot;$&quot;#,##0.000"/>
    <numFmt numFmtId="281" formatCode="General_)"/>
    <numFmt numFmtId="282" formatCode="&quot;$&quot;#,##0.0000_);\(&quot;$&quot;#,##0.0000\)"/>
    <numFmt numFmtId="283" formatCode="dd\-mmm\-yy_)"/>
    <numFmt numFmtId="284" formatCode="mm/dd/yy_)"/>
    <numFmt numFmtId="285" formatCode="0.00_)"/>
    <numFmt numFmtId="286" formatCode="0.0000_)"/>
    <numFmt numFmtId="287" formatCode="0_)"/>
    <numFmt numFmtId="288" formatCode="&quot;L&quot;#,##0_);\(&quot;L&quot;#,##0\)"/>
    <numFmt numFmtId="289" formatCode="&quot;L&quot;#,##0_);[Red]\(&quot;L&quot;#,##0\)"/>
    <numFmt numFmtId="290" formatCode="&quot;L&quot;#,##0.00_);\(&quot;L&quot;#,##0.00\)"/>
    <numFmt numFmtId="291" formatCode="&quot;L&quot;#,##0.00_);[Red]\(&quot;L&quot;#,##0.00\)"/>
    <numFmt numFmtId="292" formatCode="_(&quot;L&quot;* #,##0_);_(&quot;L&quot;* \(#,##0\);_(&quot;L&quot;* &quot;-&quot;_);_(@_)"/>
    <numFmt numFmtId="293" formatCode="_(&quot;L&quot;* #,##0.00_);_(&quot;L&quot;* \(#,##0.00\);_(&quot;L&quot;* &quot;-&quot;??_);_(@_)"/>
    <numFmt numFmtId="294" formatCode="&quot;R&quot;\ #,##0;&quot;R&quot;\ \-#,##0"/>
    <numFmt numFmtId="295" formatCode="&quot;R&quot;\ #,##0;[Red]&quot;R&quot;\ \-#,##0"/>
    <numFmt numFmtId="296" formatCode="&quot;R&quot;\ #,##0.00;&quot;R&quot;\ \-#,##0.00"/>
    <numFmt numFmtId="297" formatCode="&quot;R&quot;\ #,##0.00;[Red]&quot;R&quot;\ \-#,##0.00"/>
    <numFmt numFmtId="298" formatCode="_ &quot;R&quot;\ * #,##0_ ;_ &quot;R&quot;\ * \-#,##0_ ;_ &quot;R&quot;\ * &quot;-&quot;_ ;_ @_ "/>
    <numFmt numFmtId="299" formatCode="_ &quot;R&quot;\ * #,##0.00_ ;_ &quot;R&quot;\ * \-#,##0.00_ ;_ &quot;R&quot;\ * &quot;-&quot;??_ ;_ @_ "/>
    <numFmt numFmtId="300" formatCode="_-* #,##0.0_-;\-* #,##0.0_-;_-* &quot;-&quot;??_-;_-@_-"/>
    <numFmt numFmtId="301" formatCode="_-* #,##0_-;\-* #,##0_-;_-* &quot;-&quot;??_-;_-@_-"/>
    <numFmt numFmtId="302" formatCode="#,##0;\(#,##0\)"/>
    <numFmt numFmtId="303" formatCode="&quot;£&quot;#,##0;\-&quot;£&quot;#,##0"/>
    <numFmt numFmtId="304" formatCode="&quot;£&quot;#,##0;[Red]\-&quot;£&quot;#,##0"/>
    <numFmt numFmtId="305" formatCode="&quot;£&quot;#,##0.00;\-&quot;£&quot;#,##0.00"/>
    <numFmt numFmtId="306" formatCode="&quot;£&quot;#,##0.00;[Red]\-&quot;£&quot;#,##0.00"/>
    <numFmt numFmtId="307" formatCode="_-&quot;£&quot;* #,##0_-;\-&quot;£&quot;* #,##0_-;_-&quot;£&quot;* &quot;-&quot;_-;_-@_-"/>
    <numFmt numFmtId="308" formatCode="_-&quot;£&quot;* #,##0.00_-;\-&quot;£&quot;* #,##0.00_-;_-&quot;£&quot;* &quot;-&quot;??_-;_-@_-"/>
    <numFmt numFmtId="309" formatCode="#,##0.0;[Red]\-#,##0.0"/>
    <numFmt numFmtId="310" formatCode="#,##0.000;[Red]\-#,##0.000"/>
    <numFmt numFmtId="311" formatCode="#,##0.000_);[Red]\(#,##0.000\)"/>
    <numFmt numFmtId="312" formatCode="#,##0.0000;[Red]\-#,##0.0000"/>
    <numFmt numFmtId="313" formatCode="0.000%"/>
    <numFmt numFmtId="314" formatCode="###0_);[Red]\(###0\)"/>
    <numFmt numFmtId="315" formatCode="###0.0_);[Red]\(###0.0\)"/>
    <numFmt numFmtId="316" formatCode="###0.00_);[Red]\(###0.00\)"/>
    <numFmt numFmtId="317" formatCode="###0.000_);[Red]\(###0.000\)"/>
    <numFmt numFmtId="318" formatCode="###0.0000_);[Red]\(###0.0000\)"/>
    <numFmt numFmtId="319" formatCode="###0;[Red]\-###0"/>
    <numFmt numFmtId="320" formatCode="#,##0.00000;[Red]\-#,##0.00000"/>
    <numFmt numFmtId="321" formatCode="#,##0.000000;[Red]\-#,##0.000000"/>
    <numFmt numFmtId="322" formatCode="#,##0.0000000;[Red]\-#,##0.0000000"/>
    <numFmt numFmtId="323" formatCode="#,##0.00000000;[Red]\-#,##0.00000000"/>
    <numFmt numFmtId="324" formatCode="#,##0.000000000;[Red]\-#,##0.000000000"/>
    <numFmt numFmtId="325" formatCode="#,##0.0000000000;[Red]\-#,##0.0000000000"/>
    <numFmt numFmtId="326" formatCode="#,##0.00000000000;[Red]\-#,##0.00000000000"/>
    <numFmt numFmtId="327" formatCode="###0.0;[Red]\-###0.0"/>
    <numFmt numFmtId="328" formatCode="###0.00;[Red]\-###0.00"/>
    <numFmt numFmtId="329" formatCode="#,##0.0000_);[Red]\(#,##0.0000\)"/>
    <numFmt numFmtId="330" formatCode="0.0000%"/>
    <numFmt numFmtId="331" formatCode="0.00000%"/>
    <numFmt numFmtId="332" formatCode="0.000000%"/>
    <numFmt numFmtId="333" formatCode="#,##0.0000"/>
    <numFmt numFmtId="334" formatCode="#,##0.00000"/>
    <numFmt numFmtId="335" formatCode="#,##0.000000"/>
    <numFmt numFmtId="336" formatCode="###0.000;[Red]\-###0.000"/>
    <numFmt numFmtId="337" formatCode="###0.0000;[Red]\-###0.0000"/>
    <numFmt numFmtId="338" formatCode="#,##0.00000_);[Red]\(#,##0.00000\)"/>
    <numFmt numFmtId="339" formatCode="#,##0.0000000"/>
    <numFmt numFmtId="340" formatCode="0.0000000"/>
    <numFmt numFmtId="341" formatCode="0.00000000"/>
    <numFmt numFmtId="342" formatCode="0.000000000"/>
    <numFmt numFmtId="343" formatCode="0.0000000000"/>
    <numFmt numFmtId="344" formatCode="#,##0.000000_);[Red]\(#,##0.000000\)"/>
    <numFmt numFmtId="345" formatCode="#,##0.000_);\(#,##0.000\)"/>
    <numFmt numFmtId="346" formatCode="#,##0.0000_);\(#,##0.0000\)"/>
    <numFmt numFmtId="347" formatCode="###0.00000_);[Red]\(###0.00000\)"/>
    <numFmt numFmtId="348" formatCode="###0.000000_);[Red]\(###0.000000\)"/>
    <numFmt numFmtId="349" formatCode="###0.0000000_);[Red]\(###0.0000000\)"/>
    <numFmt numFmtId="350" formatCode="###0.00000000_);[Red]\(###0.00000000\)"/>
    <numFmt numFmtId="351" formatCode="0.0_)"/>
    <numFmt numFmtId="352" formatCode="#,##0.00000000"/>
    <numFmt numFmtId="353" formatCode="0%;\(0%\)"/>
    <numFmt numFmtId="354" formatCode="#,###.0_);\(#,##0.0\)"/>
    <numFmt numFmtId="355" formatCode="##,##0.0_);\(#,##0.0\)"/>
    <numFmt numFmtId="356" formatCode="#,##0\)"/>
    <numFmt numFmtId="357" formatCode="0.0%;\(0.0%\)"/>
    <numFmt numFmtId="358" formatCode="#,##0.0000_)"/>
    <numFmt numFmtId="359" formatCode="0\);"/>
    <numFmt numFmtId="360" formatCode="##,##0.000_);\(#,##0.0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sz val="10"/>
      <name val="Geneva"/>
      <family val="0"/>
    </font>
    <font>
      <sz val="10"/>
      <name val="New York"/>
      <family val="0"/>
    </font>
    <font>
      <sz val="10"/>
      <name val="Helv"/>
      <family val="0"/>
    </font>
    <font>
      <sz val="11"/>
      <name val="µ¸¿ò"/>
      <family val="0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182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7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360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51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48" fontId="8" fillId="0" borderId="0" applyFont="0" applyFill="0" applyBorder="0" applyAlignment="0" applyProtection="0"/>
    <xf numFmtId="307" fontId="0" fillId="0" borderId="0" applyFont="0" applyFill="0" applyBorder="0" applyAlignment="0" applyProtection="0"/>
    <xf numFmtId="248" fontId="7" fillId="0" borderId="0" applyFont="0" applyFill="0" applyBorder="0" applyAlignment="0" applyProtection="0"/>
    <xf numFmtId="251" fontId="9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50" fontId="8" fillId="0" borderId="0" applyFont="0" applyFill="0" applyBorder="0" applyAlignment="0" applyProtection="0"/>
    <xf numFmtId="308" fontId="0" fillId="0" borderId="0" applyFont="0" applyFill="0" applyBorder="0" applyAlignment="0" applyProtection="0"/>
    <xf numFmtId="250" fontId="7" fillId="0" borderId="0" applyFont="0" applyFill="0" applyBorder="0" applyAlignment="0" applyProtection="0"/>
    <xf numFmtId="252" fontId="9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85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3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2">
      <alignment/>
      <protection/>
    </xf>
    <xf numFmtId="0" fontId="14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285" fontId="1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4" fontId="0" fillId="0" borderId="0" applyBorder="0">
      <alignment/>
      <protection/>
    </xf>
    <xf numFmtId="0" fontId="8" fillId="0" borderId="0">
      <alignment/>
      <protection/>
    </xf>
    <xf numFmtId="0" fontId="0" fillId="0" borderId="0" applyBorder="0" applyProtection="0">
      <alignment/>
    </xf>
    <xf numFmtId="0" fontId="6" fillId="0" borderId="0">
      <alignment/>
      <protection/>
    </xf>
    <xf numFmtId="0" fontId="0" fillId="0" borderId="0">
      <alignment vertical="top"/>
      <protection/>
    </xf>
    <xf numFmtId="0" fontId="7" fillId="0" borderId="0">
      <alignment/>
      <protection/>
    </xf>
    <xf numFmtId="3" fontId="7" fillId="0" borderId="0">
      <alignment/>
      <protection/>
    </xf>
    <xf numFmtId="28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15" applyNumberFormat="1" applyFont="1" applyAlignment="1">
      <alignment/>
    </xf>
    <xf numFmtId="171" fontId="6" fillId="0" borderId="3" xfId="15" applyNumberFormat="1" applyFont="1" applyBorder="1" applyAlignment="1">
      <alignment/>
    </xf>
    <xf numFmtId="171" fontId="6" fillId="0" borderId="0" xfId="15" applyNumberFormat="1" applyFont="1" applyBorder="1" applyAlignment="1">
      <alignment/>
    </xf>
    <xf numFmtId="171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71" fontId="6" fillId="0" borderId="2" xfId="15" applyNumberFormat="1" applyFont="1" applyBorder="1" applyAlignment="1">
      <alignment/>
    </xf>
    <xf numFmtId="171" fontId="0" fillId="0" borderId="0" xfId="15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1" fontId="16" fillId="0" borderId="0" xfId="15" applyNumberFormat="1" applyFont="1" applyAlignment="1">
      <alignment/>
    </xf>
    <xf numFmtId="171" fontId="16" fillId="0" borderId="2" xfId="15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1" fontId="16" fillId="0" borderId="3" xfId="15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1" fontId="19" fillId="0" borderId="0" xfId="15" applyNumberFormat="1" applyFont="1" applyAlignment="1">
      <alignment/>
    </xf>
    <xf numFmtId="15" fontId="18" fillId="0" borderId="0" xfId="0" applyNumberFormat="1" applyFont="1" applyAlignment="1">
      <alignment horizontal="center"/>
    </xf>
    <xf numFmtId="171" fontId="20" fillId="0" borderId="0" xfId="15" applyNumberFormat="1" applyFont="1" applyAlignment="1">
      <alignment/>
    </xf>
    <xf numFmtId="171" fontId="16" fillId="0" borderId="4" xfId="15" applyNumberFormat="1" applyFont="1" applyBorder="1" applyAlignment="1">
      <alignment/>
    </xf>
    <xf numFmtId="15" fontId="6" fillId="0" borderId="0" xfId="0" applyNumberFormat="1" applyFont="1" applyAlignment="1" quotePrefix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right"/>
    </xf>
    <xf numFmtId="171" fontId="5" fillId="0" borderId="0" xfId="15" applyNumberFormat="1" applyFont="1" applyAlignment="1">
      <alignment horizontal="right"/>
    </xf>
    <xf numFmtId="171" fontId="6" fillId="0" borderId="2" xfId="0" applyNumberFormat="1" applyFont="1" applyBorder="1" applyAlignment="1">
      <alignment/>
    </xf>
    <xf numFmtId="173" fontId="16" fillId="0" borderId="0" xfId="15" applyNumberFormat="1" applyFont="1" applyAlignment="1">
      <alignment/>
    </xf>
    <xf numFmtId="0" fontId="18" fillId="0" borderId="0" xfId="0" applyFont="1" applyAlignment="1">
      <alignment horizontal="right"/>
    </xf>
  </cellXfs>
  <cellStyles count="267">
    <cellStyle name="Normal" xfId="0"/>
    <cellStyle name="ColLevel_0" xfId="2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PLDT_1" xfId="42"/>
    <cellStyle name="Comma [0]_pldt_2" xfId="43"/>
    <cellStyle name="Comma [0]_SATOCPX" xfId="44"/>
    <cellStyle name="Comma [0]_Sheet1" xfId="45"/>
    <cellStyle name="Comma [0]_TMSNW1" xfId="46"/>
    <cellStyle name="Comma [0]_TMSNW2" xfId="47"/>
    <cellStyle name="Comma [0]_TMSOCPX" xfId="48"/>
    <cellStyle name="Comma_Capex" xfId="49"/>
    <cellStyle name="Comma_Capex per line" xfId="50"/>
    <cellStyle name="Comma_Capex%rev" xfId="51"/>
    <cellStyle name="Comma_C-Cap intensity" xfId="52"/>
    <cellStyle name="Comma_C-Capex%rev" xfId="53"/>
    <cellStyle name="Comma_CCOCPX" xfId="54"/>
    <cellStyle name="Comma_Cht-Capex per line" xfId="55"/>
    <cellStyle name="Comma_Cht-Cum Real Opr Cf" xfId="56"/>
    <cellStyle name="Comma_Cht-Dep%Rev" xfId="57"/>
    <cellStyle name="Comma_Cht-Real Opr Cf" xfId="58"/>
    <cellStyle name="Comma_Cht-Rev dist" xfId="59"/>
    <cellStyle name="Comma_Cht-Rev p line" xfId="60"/>
    <cellStyle name="Comma_Cht-Rev per Staff" xfId="61"/>
    <cellStyle name="Comma_Cht-Staff cost%revenue" xfId="62"/>
    <cellStyle name="Comma_C-Line per Staff" xfId="63"/>
    <cellStyle name="Comma_C-lines distribution" xfId="64"/>
    <cellStyle name="Comma_C-Orig PLDT lines" xfId="65"/>
    <cellStyle name="Comma_C-Ret on Rev" xfId="66"/>
    <cellStyle name="Comma_C-ROACE" xfId="67"/>
    <cellStyle name="Comma_CROCF" xfId="68"/>
    <cellStyle name="Comma_Cum Real Opr Cf" xfId="69"/>
    <cellStyle name="Comma_Demand Fcst." xfId="70"/>
    <cellStyle name="Comma_Dep%Rev" xfId="71"/>
    <cellStyle name="Comma_E&amp;ONW1" xfId="72"/>
    <cellStyle name="Comma_E&amp;ONW2" xfId="73"/>
    <cellStyle name="Comma_E&amp;OOCPX" xfId="74"/>
    <cellStyle name="Comma_EPS" xfId="75"/>
    <cellStyle name="Comma_F&amp;COCPX" xfId="76"/>
    <cellStyle name="Comma_Inputs" xfId="77"/>
    <cellStyle name="Comma_IRR" xfId="78"/>
    <cellStyle name="Comma_ITOCPX" xfId="79"/>
    <cellStyle name="Comma_laroux" xfId="80"/>
    <cellStyle name="Comma_laroux_1" xfId="81"/>
    <cellStyle name="Comma_laroux_1_pldt" xfId="82"/>
    <cellStyle name="Comma_laroux_2" xfId="83"/>
    <cellStyle name="Comma_laroux_2_pldt" xfId="84"/>
    <cellStyle name="Comma_laroux_pldt" xfId="85"/>
    <cellStyle name="Comma_Line Inst." xfId="86"/>
    <cellStyle name="Comma_MATERAL2" xfId="87"/>
    <cellStyle name="Comma_MKGOCPX" xfId="88"/>
    <cellStyle name="Comma_Mkt Shr" xfId="89"/>
    <cellStyle name="Comma_MOBCPX" xfId="90"/>
    <cellStyle name="Comma_mud plant bolted" xfId="91"/>
    <cellStyle name="Comma_NCR-C&amp;W Val" xfId="92"/>
    <cellStyle name="Comma_NCR-Cap intensity" xfId="93"/>
    <cellStyle name="Comma_NCR-Line per Staff" xfId="94"/>
    <cellStyle name="Comma_NCR-Rev dist" xfId="95"/>
    <cellStyle name="Comma_Op Cost Break" xfId="96"/>
    <cellStyle name="Comma_OSMOCPX" xfId="97"/>
    <cellStyle name="Comma_PGMKOCPX" xfId="98"/>
    <cellStyle name="Comma_PGNW1" xfId="99"/>
    <cellStyle name="Comma_PGNW2" xfId="100"/>
    <cellStyle name="Comma_PGNWOCPX" xfId="101"/>
    <cellStyle name="Comma_PLDT" xfId="102"/>
    <cellStyle name="Comma_PLDT_1" xfId="103"/>
    <cellStyle name="Comma_pldt_2" xfId="104"/>
    <cellStyle name="Comma_pldt_3" xfId="105"/>
    <cellStyle name="Comma_Real Opr Cf" xfId="106"/>
    <cellStyle name="Comma_Real Rev per Staff (1)" xfId="107"/>
    <cellStyle name="Comma_Real Rev per Staff (2)" xfId="108"/>
    <cellStyle name="Comma_Region 2-C&amp;W" xfId="109"/>
    <cellStyle name="Comma_Return on Rev" xfId="110"/>
    <cellStyle name="Comma_Rev p line" xfId="111"/>
    <cellStyle name="Comma_ROACE" xfId="112"/>
    <cellStyle name="Comma_ROCF (Tot)" xfId="113"/>
    <cellStyle name="Comma_SATOCPX" xfId="114"/>
    <cellStyle name="Comma_Sheet1" xfId="115"/>
    <cellStyle name="Comma_Staff cost%rev" xfId="116"/>
    <cellStyle name="Comma_TMSNW1" xfId="117"/>
    <cellStyle name="Comma_TMSNW2" xfId="118"/>
    <cellStyle name="Comma_TMSOCPX" xfId="119"/>
    <cellStyle name="Comma_Total-Rev dist." xfId="120"/>
    <cellStyle name="Currency" xfId="121"/>
    <cellStyle name="Currency [0]" xfId="122"/>
    <cellStyle name="Currency [0]_CCOCPX" xfId="123"/>
    <cellStyle name="Currency [0]_E&amp;ONW1" xfId="124"/>
    <cellStyle name="Currency [0]_E&amp;ONW2" xfId="125"/>
    <cellStyle name="Currency [0]_E&amp;OOCPX" xfId="126"/>
    <cellStyle name="Currency [0]_F&amp;COCPX" xfId="127"/>
    <cellStyle name="Currency [0]_Inputs" xfId="128"/>
    <cellStyle name="Currency [0]_ITOCPX" xfId="129"/>
    <cellStyle name="Currency [0]_laroux" xfId="130"/>
    <cellStyle name="Currency [0]_laroux_1" xfId="131"/>
    <cellStyle name="Currency [0]_laroux_2" xfId="132"/>
    <cellStyle name="Currency [0]_laroux_MATERAL2" xfId="133"/>
    <cellStyle name="Currency [0]_laroux_mud plant bolted" xfId="134"/>
    <cellStyle name="Currency [0]_MATERAL2" xfId="135"/>
    <cellStyle name="Currency [0]_MKGOCPX" xfId="136"/>
    <cellStyle name="Currency [0]_MOBCPX" xfId="137"/>
    <cellStyle name="Currency [0]_mud plant bolted" xfId="138"/>
    <cellStyle name="Currency [0]_OSMOCPX" xfId="139"/>
    <cellStyle name="Currency [0]_PGMKOCPX" xfId="140"/>
    <cellStyle name="Currency [0]_PGNW1" xfId="141"/>
    <cellStyle name="Currency [0]_PGNW2" xfId="142"/>
    <cellStyle name="Currency [0]_PGNWOCPX" xfId="143"/>
    <cellStyle name="Currency [0]_PLDT" xfId="144"/>
    <cellStyle name="Currency [0]_PLDT_1" xfId="145"/>
    <cellStyle name="Currency [0]_pldt_2" xfId="146"/>
    <cellStyle name="Currency [0]_pldt_3" xfId="147"/>
    <cellStyle name="Currency [0]_pldt_4" xfId="148"/>
    <cellStyle name="Currency [0]_pldt_5" xfId="149"/>
    <cellStyle name="Currency [0]_SATOCPX" xfId="150"/>
    <cellStyle name="Currency [0]_Sheet1" xfId="151"/>
    <cellStyle name="Currency [0]_TMSNW1" xfId="152"/>
    <cellStyle name="Currency [0]_TMSNW2" xfId="153"/>
    <cellStyle name="Currency [0]_TMSOCPX" xfId="154"/>
    <cellStyle name="Currency_CCOCPX" xfId="155"/>
    <cellStyle name="Currency_E&amp;ONW1" xfId="156"/>
    <cellStyle name="Currency_E&amp;ONW2" xfId="157"/>
    <cellStyle name="Currency_E&amp;OOCPX" xfId="158"/>
    <cellStyle name="Currency_F&amp;COCPX" xfId="159"/>
    <cellStyle name="Currency_Inputs" xfId="160"/>
    <cellStyle name="Currency_ITOCPX" xfId="161"/>
    <cellStyle name="Currency_laroux" xfId="162"/>
    <cellStyle name="Currency_laroux_1" xfId="163"/>
    <cellStyle name="Currency_laroux_2" xfId="164"/>
    <cellStyle name="Currency_MATERAL2" xfId="165"/>
    <cellStyle name="Currency_MKGOCPX" xfId="166"/>
    <cellStyle name="Currency_MOBCPX" xfId="167"/>
    <cellStyle name="Currency_mud plant bolted" xfId="168"/>
    <cellStyle name="Currency_OSMOCPX" xfId="169"/>
    <cellStyle name="Currency_PGMKOCPX" xfId="170"/>
    <cellStyle name="Currency_PGNW1" xfId="171"/>
    <cellStyle name="Currency_PGNW2" xfId="172"/>
    <cellStyle name="Currency_PGNWOCPX" xfId="173"/>
    <cellStyle name="Currency_PLDT" xfId="174"/>
    <cellStyle name="Currency_PLDT_1" xfId="175"/>
    <cellStyle name="Currency_pldt_2" xfId="176"/>
    <cellStyle name="Currency_pldt_3" xfId="177"/>
    <cellStyle name="Currency_pldt_4" xfId="178"/>
    <cellStyle name="Currency_pldt_5" xfId="179"/>
    <cellStyle name="Currency_SATOCPX" xfId="180"/>
    <cellStyle name="Currency_Sheet1" xfId="181"/>
    <cellStyle name="Currency_TMSNW1" xfId="182"/>
    <cellStyle name="Currency_TMSNW2" xfId="183"/>
    <cellStyle name="Currency_TMSOCPX" xfId="184"/>
    <cellStyle name="Grey" xfId="185"/>
    <cellStyle name="Input [yellow]" xfId="186"/>
    <cellStyle name="Normal - Style1" xfId="187"/>
    <cellStyle name="Normal_Capex" xfId="188"/>
    <cellStyle name="Normal_Capex per line" xfId="189"/>
    <cellStyle name="Normal_Capex%rev" xfId="190"/>
    <cellStyle name="Normal_C-Cap intensity" xfId="191"/>
    <cellStyle name="Normal_C-Capex%rev" xfId="192"/>
    <cellStyle name="Normal_CCOCPX" xfId="193"/>
    <cellStyle name="Normal_Cht-Capex per line" xfId="194"/>
    <cellStyle name="Normal_Cht-Cum Real Opr Cf" xfId="195"/>
    <cellStyle name="Normal_Cht-Dep%Rev" xfId="196"/>
    <cellStyle name="Normal_Cht-Real Opr Cf" xfId="197"/>
    <cellStyle name="Normal_Cht-Rev dist" xfId="198"/>
    <cellStyle name="Normal_Cht-Rev p line" xfId="199"/>
    <cellStyle name="Normal_Cht-Rev per Staff" xfId="200"/>
    <cellStyle name="Normal_Cht-Staff cost%revenue" xfId="201"/>
    <cellStyle name="Normal_C-Line per Staff" xfId="202"/>
    <cellStyle name="Normal_C-lines distribution" xfId="203"/>
    <cellStyle name="Normal_C-Orig PLDT lines" xfId="204"/>
    <cellStyle name="Normal_Co-wide Monthly" xfId="205"/>
    <cellStyle name="Normal_C-Ret on Rev" xfId="206"/>
    <cellStyle name="Normal_C-ROACE" xfId="207"/>
    <cellStyle name="Normal_CROCF" xfId="208"/>
    <cellStyle name="Normal_Cum Real Opr Cf" xfId="209"/>
    <cellStyle name="Normal_Demand Fcst." xfId="210"/>
    <cellStyle name="Normal_Dep%Rev" xfId="211"/>
    <cellStyle name="Normal_E&amp;ONW1" xfId="212"/>
    <cellStyle name="Normal_E&amp;ONW2" xfId="213"/>
    <cellStyle name="Normal_E&amp;OOCPX" xfId="214"/>
    <cellStyle name="Normal_EPS" xfId="215"/>
    <cellStyle name="Normal_F&amp;COCPX" xfId="216"/>
    <cellStyle name="Normal_Inputs" xfId="217"/>
    <cellStyle name="Normal_INV-FOOTNOTE" xfId="218"/>
    <cellStyle name="Normal_IRR" xfId="219"/>
    <cellStyle name="Normal_ITOCPX" xfId="220"/>
    <cellStyle name="Normal_laroux" xfId="221"/>
    <cellStyle name="Normal_laroux_1" xfId="222"/>
    <cellStyle name="Normal_laroux_1_pldt" xfId="223"/>
    <cellStyle name="Normal_laroux_2" xfId="224"/>
    <cellStyle name="Normal_laroux_2_pldt" xfId="225"/>
    <cellStyle name="Normal_laroux_3" xfId="226"/>
    <cellStyle name="Normal_laroux_3_pldt" xfId="227"/>
    <cellStyle name="Normal_laroux_4" xfId="228"/>
    <cellStyle name="Normal_laroux_4_pldt" xfId="229"/>
    <cellStyle name="Normal_laroux_5" xfId="230"/>
    <cellStyle name="Normal_laroux_5_pldt" xfId="231"/>
    <cellStyle name="Normal_laroux_6" xfId="232"/>
    <cellStyle name="Normal_laroux_6_pldt" xfId="233"/>
    <cellStyle name="Normal_laroux_7" xfId="234"/>
    <cellStyle name="Normal_laroux_8" xfId="235"/>
    <cellStyle name="Normal_laroux_pldt" xfId="236"/>
    <cellStyle name="Normal_Line Inst." xfId="237"/>
    <cellStyle name="Normal_MATERAL2" xfId="238"/>
    <cellStyle name="Normal_MKGOCPX" xfId="239"/>
    <cellStyle name="Normal_Mkt Shr" xfId="240"/>
    <cellStyle name="Normal_MOBCPX" xfId="241"/>
    <cellStyle name="Normal_mud plant bolted" xfId="242"/>
    <cellStyle name="Normal_NCR-C&amp;W Val" xfId="243"/>
    <cellStyle name="Normal_NCR-Cap intensity" xfId="244"/>
    <cellStyle name="Normal_NCR-Line per Staff" xfId="245"/>
    <cellStyle name="Normal_NCR-Rev dist" xfId="246"/>
    <cellStyle name="Normal_Op Cost Break" xfId="247"/>
    <cellStyle name="Normal_OSMOCPX" xfId="248"/>
    <cellStyle name="Normal_PGMKOCPX" xfId="249"/>
    <cellStyle name="Normal_PGNW1" xfId="250"/>
    <cellStyle name="Normal_PGNW2" xfId="251"/>
    <cellStyle name="Normal_PGNWOCPX" xfId="252"/>
    <cellStyle name="Normal_pldt" xfId="253"/>
    <cellStyle name="Normal_pldt_1" xfId="254"/>
    <cellStyle name="Normal_pldt_2" xfId="255"/>
    <cellStyle name="Normal_pldt_3" xfId="256"/>
    <cellStyle name="Normal_pldt_4" xfId="257"/>
    <cellStyle name="Normal_pldt_5" xfId="258"/>
    <cellStyle name="Normal_pldt_6" xfId="259"/>
    <cellStyle name="Normal_pldt_7" xfId="260"/>
    <cellStyle name="Normal_pldt_8" xfId="261"/>
    <cellStyle name="Normal_pldt_9" xfId="262"/>
    <cellStyle name="Normal_Real Opr Cf" xfId="263"/>
    <cellStyle name="Normal_Real Rev per Staff (1)" xfId="264"/>
    <cellStyle name="Normal_Real Rev per Staff (2)" xfId="265"/>
    <cellStyle name="Normal_Region 2-C&amp;W" xfId="266"/>
    <cellStyle name="Normal_Return on Rev" xfId="267"/>
    <cellStyle name="Normal_Rev p line" xfId="268"/>
    <cellStyle name="Normal_ROACE" xfId="269"/>
    <cellStyle name="Normal_ROCF (Tot)" xfId="270"/>
    <cellStyle name="Normal_SATOCPX" xfId="271"/>
    <cellStyle name="Normal_Sheet1" xfId="272"/>
    <cellStyle name="Normal_Staff cost%rev" xfId="273"/>
    <cellStyle name="Normal_TMSNW1" xfId="274"/>
    <cellStyle name="Normal_TMSNW2" xfId="275"/>
    <cellStyle name="Normal_TMSOCPX" xfId="276"/>
    <cellStyle name="Normal_Total-Rev dist." xfId="277"/>
    <cellStyle name="Percent" xfId="278"/>
    <cellStyle name="Percent [2]" xfId="2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6929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workbookViewId="0" topLeftCell="A1">
      <selection activeCell="C9" sqref="C9"/>
    </sheetView>
  </sheetViews>
  <sheetFormatPr defaultColWidth="9.140625" defaultRowHeight="12.75"/>
  <cols>
    <col min="1" max="1" width="4.00390625" style="0" customWidth="1"/>
    <col min="2" max="2" width="42.7109375" style="0" customWidth="1"/>
    <col min="3" max="3" width="14.7109375" style="0" customWidth="1"/>
    <col min="4" max="4" width="4.57421875" style="0" customWidth="1"/>
    <col min="5" max="5" width="14.7109375" style="0" customWidth="1"/>
    <col min="6" max="6" width="15.7109375" style="0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6" ht="12.75">
      <c r="A3" s="19"/>
      <c r="B3" s="19"/>
      <c r="C3" s="19"/>
      <c r="D3" s="19"/>
      <c r="E3" s="19"/>
      <c r="F3" s="20"/>
    </row>
    <row r="4" spans="1:6" ht="12.75">
      <c r="A4" s="10"/>
      <c r="B4" s="10"/>
      <c r="C4" s="15" t="s">
        <v>25</v>
      </c>
      <c r="D4" s="10"/>
      <c r="E4" s="15" t="s">
        <v>25</v>
      </c>
      <c r="F4" s="20"/>
    </row>
    <row r="5" spans="1:28" ht="12.75">
      <c r="A5" s="10"/>
      <c r="B5" s="15"/>
      <c r="C5" s="15" t="s">
        <v>26</v>
      </c>
      <c r="D5" s="15"/>
      <c r="E5" s="15" t="s">
        <v>27</v>
      </c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>
      <c r="A6" s="10"/>
      <c r="B6" s="22"/>
      <c r="C6" s="15" t="s">
        <v>24</v>
      </c>
      <c r="D6" s="22"/>
      <c r="E6" s="22" t="s">
        <v>28</v>
      </c>
      <c r="F6" s="2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10"/>
      <c r="B7" s="22"/>
      <c r="C7" s="22" t="s">
        <v>118</v>
      </c>
      <c r="D7" s="22"/>
      <c r="E7" s="22" t="s">
        <v>29</v>
      </c>
      <c r="F7" s="2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2.75">
      <c r="A8" s="10"/>
      <c r="B8" s="15"/>
      <c r="C8" s="22">
        <v>36494</v>
      </c>
      <c r="D8" s="15"/>
      <c r="E8" s="22">
        <v>36311</v>
      </c>
      <c r="F8" s="2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2.75">
      <c r="A9" s="10"/>
      <c r="B9" s="10"/>
      <c r="C9" s="15" t="s">
        <v>5</v>
      </c>
      <c r="D9" s="10"/>
      <c r="E9" s="15" t="s">
        <v>5</v>
      </c>
      <c r="F9" s="2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2.75">
      <c r="A10" s="10"/>
      <c r="B10" s="10"/>
      <c r="C10" s="12"/>
      <c r="D10" s="12"/>
      <c r="E10" s="12"/>
      <c r="F10" s="2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>
      <c r="A11" s="10">
        <v>1</v>
      </c>
      <c r="B11" s="10" t="s">
        <v>30</v>
      </c>
      <c r="C11" s="12">
        <v>81236</v>
      </c>
      <c r="D11" s="12"/>
      <c r="E11" s="12">
        <v>82249</v>
      </c>
      <c r="F11" s="2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.75">
      <c r="A12" s="10">
        <v>2</v>
      </c>
      <c r="B12" s="10" t="s">
        <v>31</v>
      </c>
      <c r="C12" s="12">
        <v>1346</v>
      </c>
      <c r="D12" s="12"/>
      <c r="E12" s="12">
        <v>1311</v>
      </c>
      <c r="F12" s="2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>
      <c r="A13" s="10">
        <v>3</v>
      </c>
      <c r="B13" s="10" t="s">
        <v>32</v>
      </c>
      <c r="C13" s="12">
        <v>115</v>
      </c>
      <c r="D13" s="12"/>
      <c r="E13" s="12">
        <v>115</v>
      </c>
      <c r="F13" s="2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2.75">
      <c r="A14" s="10">
        <v>4</v>
      </c>
      <c r="B14" s="10" t="s">
        <v>33</v>
      </c>
      <c r="C14" s="12">
        <v>710</v>
      </c>
      <c r="D14" s="12"/>
      <c r="E14" s="12">
        <v>707</v>
      </c>
      <c r="F14" s="2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0"/>
      <c r="B15" s="10"/>
      <c r="C15" s="12"/>
      <c r="D15" s="12"/>
      <c r="E15" s="12"/>
      <c r="F15" s="2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2.75">
      <c r="A16" s="10">
        <v>5</v>
      </c>
      <c r="B16" s="10" t="s">
        <v>34</v>
      </c>
      <c r="C16" s="12"/>
      <c r="D16" s="12"/>
      <c r="E16" s="12"/>
      <c r="F16" s="2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>
      <c r="A17" s="10"/>
      <c r="B17" s="10" t="s">
        <v>35</v>
      </c>
      <c r="C17" s="12">
        <v>19291</v>
      </c>
      <c r="D17" s="12"/>
      <c r="E17" s="12">
        <v>13714</v>
      </c>
      <c r="F17" s="2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75">
      <c r="A18" s="10"/>
      <c r="B18" s="10" t="s">
        <v>36</v>
      </c>
      <c r="C18" s="12">
        <v>48846</v>
      </c>
      <c r="D18" s="12"/>
      <c r="E18" s="12">
        <v>41535</v>
      </c>
      <c r="F18" s="2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>
      <c r="A19" s="10"/>
      <c r="B19" s="10" t="s">
        <v>37</v>
      </c>
      <c r="C19" s="12">
        <v>19</v>
      </c>
      <c r="D19" s="12"/>
      <c r="E19" s="12">
        <v>1800</v>
      </c>
      <c r="F19" s="2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75">
      <c r="A20" s="10"/>
      <c r="B20" s="10" t="s">
        <v>86</v>
      </c>
      <c r="C20" s="12">
        <v>1050</v>
      </c>
      <c r="D20" s="12"/>
      <c r="E20" s="12">
        <f>4074-1800</f>
        <v>2274</v>
      </c>
      <c r="F20" s="2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>
      <c r="A21" s="10"/>
      <c r="B21" s="10" t="s">
        <v>38</v>
      </c>
      <c r="C21" s="12">
        <v>9558</v>
      </c>
      <c r="D21" s="12"/>
      <c r="E21" s="12">
        <v>5963</v>
      </c>
      <c r="F21" s="2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2.75">
      <c r="A22" s="10"/>
      <c r="B22" s="10"/>
      <c r="C22" s="24">
        <f>SUM(C17:C21)</f>
        <v>78764</v>
      </c>
      <c r="D22" s="12"/>
      <c r="E22" s="24">
        <f>SUM(E17:E21)</f>
        <v>65286</v>
      </c>
      <c r="F22" s="2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>
      <c r="A23" s="10"/>
      <c r="B23" s="10"/>
      <c r="C23" s="12"/>
      <c r="D23" s="12"/>
      <c r="E23" s="12"/>
      <c r="F23" s="2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>
      <c r="A24" s="10">
        <v>6</v>
      </c>
      <c r="B24" s="10" t="s">
        <v>39</v>
      </c>
      <c r="C24" s="12"/>
      <c r="D24" s="12"/>
      <c r="E24" s="12"/>
      <c r="F24" s="2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10"/>
      <c r="B25" s="10" t="s">
        <v>40</v>
      </c>
      <c r="C25" s="12">
        <v>70230</v>
      </c>
      <c r="D25" s="12"/>
      <c r="E25" s="12">
        <f>57691+922</f>
        <v>58613</v>
      </c>
      <c r="F25" s="2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10"/>
      <c r="B26" s="10" t="s">
        <v>41</v>
      </c>
      <c r="C26" s="12">
        <v>9421</v>
      </c>
      <c r="D26" s="12"/>
      <c r="E26" s="12">
        <v>7074</v>
      </c>
      <c r="F26" s="2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>
      <c r="A27" s="10"/>
      <c r="B27" s="10" t="s">
        <v>42</v>
      </c>
      <c r="C27" s="12">
        <v>12579</v>
      </c>
      <c r="D27" s="12"/>
      <c r="E27" s="12">
        <v>14547</v>
      </c>
      <c r="F27" s="2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>
      <c r="A28" s="10"/>
      <c r="B28" s="10" t="s">
        <v>43</v>
      </c>
      <c r="C28" s="12">
        <v>342</v>
      </c>
      <c r="D28" s="12"/>
      <c r="E28" s="12">
        <v>171</v>
      </c>
      <c r="F28" s="2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>
      <c r="A29" s="10"/>
      <c r="B29" s="10" t="s">
        <v>44</v>
      </c>
      <c r="C29" s="12">
        <v>700</v>
      </c>
      <c r="D29" s="12"/>
      <c r="E29" s="12">
        <v>700</v>
      </c>
      <c r="F29" s="2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10"/>
      <c r="B30" s="10"/>
      <c r="C30" s="24">
        <f>SUM(C25:C29)</f>
        <v>93272</v>
      </c>
      <c r="D30" s="12"/>
      <c r="E30" s="24">
        <f>SUM(E25:E29)</f>
        <v>81105</v>
      </c>
      <c r="F30" s="2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10"/>
      <c r="B31" s="10"/>
      <c r="C31" s="12"/>
      <c r="D31" s="12"/>
      <c r="E31" s="12"/>
      <c r="F31" s="2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10">
        <v>7</v>
      </c>
      <c r="B32" s="10" t="s">
        <v>45</v>
      </c>
      <c r="C32" s="12">
        <f>C22-C30</f>
        <v>-14508</v>
      </c>
      <c r="D32" s="12"/>
      <c r="E32" s="12">
        <f>E22-E30</f>
        <v>-15819</v>
      </c>
      <c r="F32" s="23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10"/>
      <c r="B33" s="10"/>
      <c r="C33" s="12"/>
      <c r="D33" s="12"/>
      <c r="E33" s="12"/>
      <c r="F33" s="2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3.5" thickBot="1">
      <c r="A34" s="10"/>
      <c r="B34" s="10"/>
      <c r="C34" s="16">
        <f>SUM(C11:C14)+C32</f>
        <v>68899</v>
      </c>
      <c r="D34" s="12"/>
      <c r="E34" s="16">
        <f>SUM(E11:E14)+E32</f>
        <v>68563</v>
      </c>
      <c r="F34" s="23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Top="1">
      <c r="A35" s="10"/>
      <c r="B35" s="10"/>
      <c r="C35" s="12"/>
      <c r="D35" s="12"/>
      <c r="E35" s="12"/>
      <c r="F35" s="23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10">
        <v>8</v>
      </c>
      <c r="B36" s="10" t="s">
        <v>46</v>
      </c>
      <c r="C36" s="12"/>
      <c r="D36" s="12"/>
      <c r="E36" s="12"/>
      <c r="F36" s="2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0"/>
      <c r="B37" s="10" t="s">
        <v>47</v>
      </c>
      <c r="C37" s="12">
        <v>35000</v>
      </c>
      <c r="D37" s="12"/>
      <c r="E37" s="12">
        <v>35000</v>
      </c>
      <c r="F37" s="2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0"/>
      <c r="B38" s="10" t="s">
        <v>48</v>
      </c>
      <c r="C38" s="12"/>
      <c r="D38" s="12"/>
      <c r="E38" s="12"/>
      <c r="F38" s="23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0"/>
      <c r="B39" s="10" t="s">
        <v>49</v>
      </c>
      <c r="C39" s="12">
        <v>8092</v>
      </c>
      <c r="D39" s="12"/>
      <c r="E39" s="12">
        <f>9450-1358</f>
        <v>8092</v>
      </c>
      <c r="F39" s="2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0"/>
      <c r="B40" s="10" t="s">
        <v>50</v>
      </c>
      <c r="C40" s="12">
        <v>0</v>
      </c>
      <c r="D40" s="12"/>
      <c r="E40" s="12">
        <v>0</v>
      </c>
      <c r="F40" s="23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0"/>
      <c r="B41" s="10" t="s">
        <v>51</v>
      </c>
      <c r="C41" s="12">
        <v>0</v>
      </c>
      <c r="D41" s="12"/>
      <c r="E41" s="12">
        <v>0</v>
      </c>
      <c r="F41" s="2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0"/>
      <c r="B42" s="10" t="s">
        <v>52</v>
      </c>
      <c r="C42" s="13">
        <v>17788</v>
      </c>
      <c r="D42" s="12"/>
      <c r="E42" s="13">
        <v>16199</v>
      </c>
      <c r="F42" s="23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0"/>
      <c r="B43" s="10" t="s">
        <v>53</v>
      </c>
      <c r="C43" s="12">
        <f>SUM(C37:C42)</f>
        <v>60880</v>
      </c>
      <c r="D43" s="12"/>
      <c r="E43" s="12">
        <f>SUM(E37:E42)</f>
        <v>59291</v>
      </c>
      <c r="F43" s="2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0"/>
      <c r="B44" s="10"/>
      <c r="C44" s="12"/>
      <c r="D44" s="12"/>
      <c r="E44" s="12"/>
      <c r="F44" s="2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0">
        <v>9</v>
      </c>
      <c r="B45" s="10" t="s">
        <v>54</v>
      </c>
      <c r="C45" s="12">
        <v>793</v>
      </c>
      <c r="D45" s="12"/>
      <c r="E45" s="12">
        <f>895</f>
        <v>895</v>
      </c>
      <c r="F45" s="2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0">
        <v>10</v>
      </c>
      <c r="B46" s="10" t="s">
        <v>55</v>
      </c>
      <c r="C46" s="12">
        <v>5684</v>
      </c>
      <c r="D46" s="12"/>
      <c r="E46" s="12">
        <f>6223+612</f>
        <v>6835</v>
      </c>
      <c r="F46" s="23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0">
        <v>11</v>
      </c>
      <c r="B47" s="10" t="s">
        <v>56</v>
      </c>
      <c r="C47" s="12">
        <v>1542</v>
      </c>
      <c r="D47" s="12"/>
      <c r="E47" s="12">
        <f>1542</f>
        <v>1542</v>
      </c>
      <c r="F47" s="2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0"/>
      <c r="B48" s="10"/>
      <c r="C48" s="12"/>
      <c r="D48" s="12"/>
      <c r="E48" s="12"/>
      <c r="F48" s="23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3.5" thickBot="1">
      <c r="A49" s="10"/>
      <c r="B49" s="10"/>
      <c r="C49" s="16">
        <f>SUM(C43:C48)</f>
        <v>68899</v>
      </c>
      <c r="D49" s="12"/>
      <c r="E49" s="16">
        <f>SUM(E43:E48)</f>
        <v>68563</v>
      </c>
      <c r="F49" s="23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3.5" thickTop="1">
      <c r="A50" s="10"/>
      <c r="B50" s="10"/>
      <c r="C50" s="12">
        <f>C34-C49</f>
        <v>0</v>
      </c>
      <c r="D50" s="12"/>
      <c r="E50" s="12">
        <f>E34-E49</f>
        <v>0</v>
      </c>
      <c r="F50" s="2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0">
        <v>12</v>
      </c>
      <c r="B51" s="10" t="s">
        <v>109</v>
      </c>
      <c r="C51" s="30">
        <f>ROUND((C43-C14)/C37,4)</f>
        <v>1.7191</v>
      </c>
      <c r="D51" s="12"/>
      <c r="E51" s="30">
        <f>ROUND((E43-E14)/E37,4)</f>
        <v>1.6738</v>
      </c>
      <c r="F51" s="23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0"/>
      <c r="B52" s="10"/>
      <c r="C52" s="12"/>
      <c r="D52" s="12"/>
      <c r="E52" s="12"/>
      <c r="F52" s="2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0"/>
      <c r="B53" s="10"/>
      <c r="C53" s="12"/>
      <c r="D53" s="12"/>
      <c r="E53" s="3"/>
      <c r="F53" s="23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6" ht="12.75">
      <c r="A54" s="19"/>
      <c r="B54" s="19"/>
      <c r="C54" s="21"/>
      <c r="D54" s="21"/>
      <c r="E54" s="21"/>
      <c r="F54" s="23"/>
    </row>
    <row r="55" spans="1:6" ht="12.75">
      <c r="A55" s="19"/>
      <c r="B55" s="19"/>
      <c r="C55" s="21"/>
      <c r="D55" s="21"/>
      <c r="E55" s="21"/>
      <c r="F55" s="23"/>
    </row>
    <row r="56" spans="1:6" ht="12.75">
      <c r="A56" s="19"/>
      <c r="B56" s="19"/>
      <c r="C56" s="21"/>
      <c r="D56" s="21"/>
      <c r="E56" s="21"/>
      <c r="F56" s="23"/>
    </row>
    <row r="57" spans="1:6" ht="12.75">
      <c r="A57" s="19"/>
      <c r="B57" s="19"/>
      <c r="C57" s="21"/>
      <c r="D57" s="21"/>
      <c r="E57" s="21"/>
      <c r="F57" s="23"/>
    </row>
    <row r="58" spans="1:6" ht="12.75">
      <c r="A58" s="19"/>
      <c r="B58" s="19"/>
      <c r="C58" s="21"/>
      <c r="D58" s="21"/>
      <c r="E58" s="21"/>
      <c r="F58" s="23"/>
    </row>
    <row r="59" spans="1:6" ht="12.75">
      <c r="A59" s="19"/>
      <c r="B59" s="19"/>
      <c r="C59" s="21"/>
      <c r="D59" s="21"/>
      <c r="E59" s="21"/>
      <c r="F59" s="23"/>
    </row>
    <row r="60" spans="1:6" ht="12.75">
      <c r="A60" s="19"/>
      <c r="B60" s="19"/>
      <c r="C60" s="21"/>
      <c r="D60" s="21"/>
      <c r="E60" s="21"/>
      <c r="F60" s="23"/>
    </row>
    <row r="61" spans="1:6" ht="12.75">
      <c r="A61" s="19"/>
      <c r="B61" s="19"/>
      <c r="C61" s="21"/>
      <c r="D61" s="21"/>
      <c r="E61" s="21"/>
      <c r="F61" s="23"/>
    </row>
    <row r="62" spans="1:6" ht="12.75">
      <c r="A62" s="19"/>
      <c r="B62" s="19"/>
      <c r="C62" s="21"/>
      <c r="D62" s="21"/>
      <c r="E62" s="21"/>
      <c r="F62" s="23"/>
    </row>
    <row r="63" spans="1:6" ht="12.75">
      <c r="A63" s="19"/>
      <c r="B63" s="19"/>
      <c r="C63" s="21"/>
      <c r="D63" s="21"/>
      <c r="E63" s="21"/>
      <c r="F63" s="23"/>
    </row>
    <row r="64" spans="1:6" ht="12.75">
      <c r="A64" s="19"/>
      <c r="B64" s="19"/>
      <c r="C64" s="21"/>
      <c r="D64" s="21"/>
      <c r="E64" s="21"/>
      <c r="F64" s="23"/>
    </row>
    <row r="65" spans="1:6" ht="12.75">
      <c r="A65" s="19"/>
      <c r="B65" s="19"/>
      <c r="C65" s="21"/>
      <c r="D65" s="21"/>
      <c r="E65" s="21"/>
      <c r="F65" s="23"/>
    </row>
    <row r="66" spans="1:6" ht="12.75">
      <c r="A66" s="19"/>
      <c r="B66" s="19"/>
      <c r="C66" s="21"/>
      <c r="D66" s="21"/>
      <c r="E66" s="21"/>
      <c r="F66" s="23"/>
    </row>
    <row r="67" spans="1:6" ht="12.75">
      <c r="A67" s="19"/>
      <c r="B67" s="19"/>
      <c r="C67" s="21"/>
      <c r="D67" s="21"/>
      <c r="E67" s="21"/>
      <c r="F67" s="23"/>
    </row>
    <row r="68" spans="1:6" ht="12.75">
      <c r="A68" s="19"/>
      <c r="B68" s="19"/>
      <c r="C68" s="21"/>
      <c r="D68" s="21"/>
      <c r="E68" s="21"/>
      <c r="F68" s="23"/>
    </row>
    <row r="69" spans="1:6" ht="12.75">
      <c r="A69" s="19"/>
      <c r="B69" s="19"/>
      <c r="C69" s="21"/>
      <c r="D69" s="21"/>
      <c r="E69" s="21"/>
      <c r="F69" s="23"/>
    </row>
    <row r="70" spans="1:6" ht="12.75">
      <c r="A70" s="19"/>
      <c r="B70" s="19"/>
      <c r="C70" s="21"/>
      <c r="D70" s="21"/>
      <c r="E70" s="21"/>
      <c r="F70" s="23"/>
    </row>
    <row r="71" spans="1:6" ht="12.75">
      <c r="A71" s="19"/>
      <c r="B71" s="19"/>
      <c r="C71" s="21"/>
      <c r="D71" s="21"/>
      <c r="E71" s="21"/>
      <c r="F71" s="23"/>
    </row>
    <row r="72" spans="1:6" ht="12.75">
      <c r="A72" s="19"/>
      <c r="B72" s="19"/>
      <c r="C72" s="21"/>
      <c r="D72" s="21"/>
      <c r="E72" s="21"/>
      <c r="F72" s="23"/>
    </row>
    <row r="73" spans="1:6" ht="12.75">
      <c r="A73" s="19"/>
      <c r="B73" s="19"/>
      <c r="C73" s="21"/>
      <c r="D73" s="21"/>
      <c r="E73" s="21"/>
      <c r="F73" s="23"/>
    </row>
    <row r="74" spans="1:6" ht="12.75">
      <c r="A74" s="19"/>
      <c r="B74" s="19"/>
      <c r="C74" s="21"/>
      <c r="D74" s="21"/>
      <c r="E74" s="21"/>
      <c r="F74" s="23"/>
    </row>
    <row r="75" spans="1:6" ht="12.75">
      <c r="A75" s="19"/>
      <c r="B75" s="19"/>
      <c r="C75" s="21"/>
      <c r="D75" s="21"/>
      <c r="E75" s="21"/>
      <c r="F75" s="23"/>
    </row>
    <row r="76" spans="1:6" ht="12.75">
      <c r="A76" s="19"/>
      <c r="B76" s="19"/>
      <c r="C76" s="21"/>
      <c r="D76" s="21"/>
      <c r="E76" s="21"/>
      <c r="F76" s="23"/>
    </row>
    <row r="77" spans="1:6" ht="12.75">
      <c r="A77" s="19"/>
      <c r="B77" s="19"/>
      <c r="C77" s="21"/>
      <c r="D77" s="21"/>
      <c r="E77" s="21"/>
      <c r="F77" s="23"/>
    </row>
    <row r="78" spans="1:6" ht="12.75">
      <c r="A78" s="19"/>
      <c r="B78" s="19"/>
      <c r="C78" s="21"/>
      <c r="D78" s="21"/>
      <c r="E78" s="21"/>
      <c r="F78" s="23"/>
    </row>
    <row r="79" spans="1:6" ht="12.75">
      <c r="A79" s="19"/>
      <c r="B79" s="19"/>
      <c r="C79" s="21"/>
      <c r="D79" s="21"/>
      <c r="E79" s="21"/>
      <c r="F79" s="23"/>
    </row>
    <row r="80" spans="1:6" ht="12.75">
      <c r="A80" s="19"/>
      <c r="B80" s="19"/>
      <c r="C80" s="21"/>
      <c r="D80" s="21"/>
      <c r="E80" s="21"/>
      <c r="F80" s="23"/>
    </row>
    <row r="81" spans="1:6" ht="12.75">
      <c r="A81" s="19"/>
      <c r="B81" s="19"/>
      <c r="C81" s="21"/>
      <c r="D81" s="21"/>
      <c r="E81" s="21"/>
      <c r="F81" s="23"/>
    </row>
    <row r="82" spans="1:6" ht="12.75">
      <c r="A82" s="19"/>
      <c r="B82" s="19"/>
      <c r="C82" s="21"/>
      <c r="D82" s="21"/>
      <c r="E82" s="21"/>
      <c r="F82" s="23"/>
    </row>
    <row r="83" spans="1:6" ht="12.75">
      <c r="A83" s="19"/>
      <c r="B83" s="19"/>
      <c r="C83" s="21"/>
      <c r="D83" s="21"/>
      <c r="E83" s="21"/>
      <c r="F83" s="23"/>
    </row>
    <row r="84" spans="1:6" ht="12.75">
      <c r="A84" s="2"/>
      <c r="B84" s="2"/>
      <c r="C84" s="3"/>
      <c r="D84" s="3"/>
      <c r="E84" s="3"/>
      <c r="F84" s="9"/>
    </row>
    <row r="85" spans="1:6" ht="12.75">
      <c r="A85" s="2"/>
      <c r="B85" s="2"/>
      <c r="C85" s="3"/>
      <c r="D85" s="3"/>
      <c r="E85" s="3"/>
      <c r="F85" s="9"/>
    </row>
    <row r="86" spans="1:6" ht="12.75">
      <c r="A86" s="2"/>
      <c r="B86" s="2"/>
      <c r="C86" s="3"/>
      <c r="D86" s="3"/>
      <c r="E86" s="3"/>
      <c r="F86" s="9"/>
    </row>
    <row r="87" spans="1:6" ht="12.75">
      <c r="A87" s="2"/>
      <c r="B87" s="2"/>
      <c r="C87" s="3"/>
      <c r="D87" s="3"/>
      <c r="E87" s="3"/>
      <c r="F87" s="9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</sheetData>
  <printOptions/>
  <pageMargins left="0.73" right="0.51" top="0.75" bottom="1" header="0.58" footer="0.5"/>
  <pageSetup horizontalDpi="360" verticalDpi="360" orientation="portrait" paperSize="9" r:id="rId1"/>
  <headerFooter alignWithMargins="0">
    <oddHeader>&amp;L&amp;"Times New Roman,Bold"HPI RESOURCES BERHAD &amp;9(376950-K)&amp;10
CONSOLIDATED BALANCE SHEET</oddHeader>
    <oddFooter>&amp;C&amp;"Times New Roman,Regular"HRB Page 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1"/>
  <sheetViews>
    <sheetView tabSelected="1" workbookViewId="0" topLeftCell="A1">
      <selection activeCell="D7" sqref="D7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18.28125" style="0" customWidth="1"/>
    <col min="5" max="7" width="11.7109375" style="0" customWidth="1"/>
    <col min="8" max="8" width="7.57421875" style="0" customWidth="1"/>
    <col min="9" max="10" width="12.7109375" style="0" customWidth="1"/>
  </cols>
  <sheetData>
    <row r="1" spans="1:9" ht="12.75">
      <c r="A1" s="1" t="s">
        <v>119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18" t="s">
        <v>6</v>
      </c>
      <c r="B3" s="14" t="s">
        <v>90</v>
      </c>
      <c r="C3" s="2"/>
      <c r="D3" s="2"/>
      <c r="E3" s="2"/>
      <c r="F3" s="2"/>
      <c r="G3" s="2"/>
      <c r="H3" s="2"/>
      <c r="I3" s="2"/>
    </row>
    <row r="4" spans="1:9" ht="12.75">
      <c r="A4" s="2"/>
      <c r="B4" s="2" t="s">
        <v>126</v>
      </c>
      <c r="C4" s="2"/>
      <c r="D4" s="2"/>
      <c r="E4" s="2"/>
      <c r="F4" s="2"/>
      <c r="G4" s="2"/>
      <c r="H4" s="2"/>
      <c r="I4" s="2"/>
    </row>
    <row r="5" spans="1:9" ht="12.75">
      <c r="A5" s="2"/>
      <c r="B5" s="2" t="s">
        <v>124</v>
      </c>
      <c r="C5" s="2"/>
      <c r="D5" s="2"/>
      <c r="E5" s="2"/>
      <c r="F5" s="2"/>
      <c r="G5" s="2"/>
      <c r="H5" s="2"/>
      <c r="I5" s="2"/>
    </row>
    <row r="6" spans="1:9" ht="12.75">
      <c r="A6" s="2"/>
      <c r="B6" s="2" t="s">
        <v>125</v>
      </c>
      <c r="C6" s="2"/>
      <c r="D6" s="2"/>
      <c r="E6" s="2"/>
      <c r="F6" s="2"/>
      <c r="G6" s="2"/>
      <c r="H6" s="2"/>
      <c r="I6" s="2"/>
    </row>
    <row r="7" spans="1:9" ht="12.75">
      <c r="A7" s="2"/>
      <c r="B7" s="10"/>
      <c r="C7" s="2"/>
      <c r="D7" s="2"/>
      <c r="E7" s="2"/>
      <c r="F7" s="2"/>
      <c r="G7" s="2"/>
      <c r="H7" s="2"/>
      <c r="I7" s="2"/>
    </row>
    <row r="8" spans="1:9" ht="12.75">
      <c r="A8" s="18" t="s">
        <v>7</v>
      </c>
      <c r="B8" s="14" t="s">
        <v>91</v>
      </c>
      <c r="C8" s="2"/>
      <c r="D8" s="2"/>
      <c r="E8" s="2"/>
      <c r="F8" s="2"/>
      <c r="G8" s="2"/>
      <c r="H8" s="2"/>
      <c r="I8" s="2"/>
    </row>
    <row r="9" spans="1:9" ht="12.75">
      <c r="A9" s="18"/>
      <c r="B9" s="2" t="s">
        <v>57</v>
      </c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18" t="s">
        <v>8</v>
      </c>
      <c r="B11" s="14" t="s">
        <v>92</v>
      </c>
      <c r="C11" s="2"/>
      <c r="D11" s="2"/>
      <c r="E11" s="2"/>
      <c r="F11" s="2"/>
      <c r="G11" s="2"/>
      <c r="H11" s="2"/>
      <c r="I11" s="2"/>
    </row>
    <row r="12" spans="1:9" ht="12.75">
      <c r="A12" s="18"/>
      <c r="B12" s="2" t="s">
        <v>58</v>
      </c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8" t="s">
        <v>9</v>
      </c>
      <c r="B14" s="14" t="s">
        <v>2</v>
      </c>
      <c r="C14" s="2"/>
      <c r="D14" s="2"/>
      <c r="E14" s="27"/>
      <c r="F14" s="2"/>
      <c r="G14" s="2"/>
      <c r="H14" s="2"/>
      <c r="I14" s="2"/>
    </row>
    <row r="15" spans="1:9" ht="12.75">
      <c r="A15" s="2"/>
      <c r="B15" s="2" t="s">
        <v>59</v>
      </c>
      <c r="C15" s="2"/>
      <c r="D15" s="2"/>
      <c r="E15" s="31" t="s">
        <v>120</v>
      </c>
      <c r="F15" s="31" t="s">
        <v>127</v>
      </c>
      <c r="G15" s="31" t="s">
        <v>127</v>
      </c>
      <c r="H15" s="2"/>
      <c r="I15" s="2"/>
    </row>
    <row r="16" spans="1:9" ht="12.75">
      <c r="A16" s="2"/>
      <c r="B16" s="2"/>
      <c r="C16" s="2"/>
      <c r="D16" s="2"/>
      <c r="E16" s="31" t="s">
        <v>121</v>
      </c>
      <c r="F16" s="31" t="s">
        <v>128</v>
      </c>
      <c r="G16" s="31" t="s">
        <v>128</v>
      </c>
      <c r="H16" s="2"/>
      <c r="I16" s="2"/>
    </row>
    <row r="17" spans="1:9" ht="12.75">
      <c r="A17" s="2"/>
      <c r="B17" s="2"/>
      <c r="C17" s="2"/>
      <c r="D17" s="2"/>
      <c r="E17" s="31">
        <v>2000</v>
      </c>
      <c r="F17" s="31">
        <v>2000</v>
      </c>
      <c r="G17" s="31">
        <v>1999</v>
      </c>
      <c r="H17" s="2"/>
      <c r="I17" s="2"/>
    </row>
    <row r="18" spans="1:9" ht="12.75">
      <c r="A18" s="2"/>
      <c r="B18" s="2"/>
      <c r="C18" s="2"/>
      <c r="D18" s="2"/>
      <c r="E18" s="27"/>
      <c r="F18" s="3"/>
      <c r="G18" s="5"/>
      <c r="H18" s="2"/>
      <c r="I18" s="2"/>
    </row>
    <row r="19" spans="1:9" ht="12.75">
      <c r="A19" s="2"/>
      <c r="B19" s="2" t="s">
        <v>60</v>
      </c>
      <c r="C19" s="2"/>
      <c r="D19" s="2"/>
      <c r="E19" s="3">
        <v>84</v>
      </c>
      <c r="F19" s="3">
        <v>229</v>
      </c>
      <c r="G19" s="3"/>
      <c r="H19" s="2"/>
      <c r="I19" s="2"/>
    </row>
    <row r="20" spans="1:9" ht="12.75">
      <c r="A20" s="2"/>
      <c r="B20" s="2" t="s">
        <v>61</v>
      </c>
      <c r="C20" s="2"/>
      <c r="D20" s="2"/>
      <c r="E20" s="3">
        <v>0</v>
      </c>
      <c r="F20" s="3">
        <v>0</v>
      </c>
      <c r="G20" s="3">
        <v>0</v>
      </c>
      <c r="H20" s="2"/>
      <c r="I20" s="2"/>
    </row>
    <row r="21" spans="1:9" ht="12.75">
      <c r="A21" s="2"/>
      <c r="B21" s="2" t="s">
        <v>62</v>
      </c>
      <c r="C21" s="2"/>
      <c r="D21" s="2"/>
      <c r="E21" s="3">
        <v>21</v>
      </c>
      <c r="F21" s="3">
        <v>23</v>
      </c>
      <c r="G21" s="3">
        <v>-3</v>
      </c>
      <c r="H21" s="2"/>
      <c r="I21" s="2"/>
    </row>
    <row r="22" spans="1:9" ht="12.75">
      <c r="A22" s="2"/>
      <c r="B22" s="2" t="s">
        <v>63</v>
      </c>
      <c r="C22" s="2"/>
      <c r="D22" s="2"/>
      <c r="E22" s="3">
        <v>0</v>
      </c>
      <c r="F22" s="3">
        <v>0</v>
      </c>
      <c r="G22" s="3">
        <v>-1</v>
      </c>
      <c r="H22" s="2"/>
      <c r="I22" s="2"/>
    </row>
    <row r="23" spans="1:9" ht="12.75">
      <c r="A23" s="2"/>
      <c r="B23" s="2"/>
      <c r="C23" s="2"/>
      <c r="D23" s="2"/>
      <c r="E23" s="3"/>
      <c r="F23" s="3"/>
      <c r="G23" s="3"/>
      <c r="H23" s="2"/>
      <c r="I23" s="2"/>
    </row>
    <row r="24" spans="1:9" ht="13.5" thickBot="1">
      <c r="A24" s="2"/>
      <c r="B24" s="2"/>
      <c r="C24" s="2"/>
      <c r="D24" s="2"/>
      <c r="E24" s="4">
        <f>SUM(E19:E23)</f>
        <v>105</v>
      </c>
      <c r="F24" s="4">
        <f>SUM(F19:F23)</f>
        <v>252</v>
      </c>
      <c r="G24" s="4">
        <f>SUM(G19:G23)</f>
        <v>-4</v>
      </c>
      <c r="H24" s="2"/>
      <c r="I24" s="2"/>
    </row>
    <row r="25" spans="1:9" ht="13.5" thickTop="1">
      <c r="A25" s="2"/>
      <c r="B25" s="2" t="s">
        <v>116</v>
      </c>
      <c r="C25" s="2"/>
      <c r="D25" s="2"/>
      <c r="E25" s="5"/>
      <c r="F25" s="3"/>
      <c r="G25" s="5"/>
      <c r="H25" s="2"/>
      <c r="I25" s="2"/>
    </row>
    <row r="26" spans="1:9" ht="12.75">
      <c r="A26" s="2"/>
      <c r="B26" s="2" t="s">
        <v>117</v>
      </c>
      <c r="C26" s="2"/>
      <c r="D26" s="2"/>
      <c r="E26" s="5"/>
      <c r="F26" s="3"/>
      <c r="G26" s="5"/>
      <c r="H26" s="2"/>
      <c r="I26" s="2"/>
    </row>
    <row r="27" spans="1:9" ht="12.75">
      <c r="A27" s="2"/>
      <c r="B27" s="2"/>
      <c r="C27" s="2"/>
      <c r="D27" s="2"/>
      <c r="E27" s="3"/>
      <c r="F27" s="3"/>
      <c r="G27" s="5"/>
      <c r="H27" s="2"/>
      <c r="I27" s="2"/>
    </row>
    <row r="28" spans="1:9" ht="12.75">
      <c r="A28" s="18" t="s">
        <v>10</v>
      </c>
      <c r="B28" s="14" t="s">
        <v>93</v>
      </c>
      <c r="C28" s="2"/>
      <c r="D28" s="2"/>
      <c r="E28" s="3"/>
      <c r="F28" s="3"/>
      <c r="G28" s="3"/>
      <c r="H28" s="2"/>
      <c r="I28" s="2"/>
    </row>
    <row r="29" spans="1:9" ht="12.75">
      <c r="A29" s="18"/>
      <c r="B29" s="2" t="s">
        <v>64</v>
      </c>
      <c r="C29" s="2"/>
      <c r="D29" s="2"/>
      <c r="E29" s="3"/>
      <c r="F29" s="3"/>
      <c r="G29" s="3"/>
      <c r="H29" s="2"/>
      <c r="I29" s="2"/>
    </row>
    <row r="30" spans="1:9" ht="12.75">
      <c r="A30" s="2"/>
      <c r="B30" s="2"/>
      <c r="C30" s="2"/>
      <c r="D30" s="2"/>
      <c r="E30" s="3"/>
      <c r="F30" s="3"/>
      <c r="G30" s="3"/>
      <c r="H30" s="2"/>
      <c r="I30" s="2"/>
    </row>
    <row r="31" spans="1:9" ht="12.75">
      <c r="A31" s="18" t="s">
        <v>11</v>
      </c>
      <c r="B31" s="14" t="s">
        <v>94</v>
      </c>
      <c r="C31" s="2"/>
      <c r="D31" s="2"/>
      <c r="E31" s="3"/>
      <c r="F31" s="3"/>
      <c r="G31" s="3"/>
      <c r="H31" s="2"/>
      <c r="I31" s="2"/>
    </row>
    <row r="32" spans="1:9" ht="12.75">
      <c r="A32" s="18"/>
      <c r="B32" s="2" t="s">
        <v>89</v>
      </c>
      <c r="C32" s="2"/>
      <c r="D32" s="2"/>
      <c r="E32" s="3"/>
      <c r="F32" s="3"/>
      <c r="G32" s="3"/>
      <c r="H32" s="2"/>
      <c r="I32" s="2"/>
    </row>
    <row r="33" spans="1:9" ht="12.75">
      <c r="A33" s="2"/>
      <c r="B33" s="2"/>
      <c r="C33" s="2"/>
      <c r="D33" s="2"/>
      <c r="E33" s="3"/>
      <c r="F33" s="3"/>
      <c r="G33" s="3"/>
      <c r="H33" s="2"/>
      <c r="I33" s="2"/>
    </row>
    <row r="34" spans="1:9" ht="12.75">
      <c r="A34" s="18" t="s">
        <v>12</v>
      </c>
      <c r="B34" s="14" t="s">
        <v>95</v>
      </c>
      <c r="C34" s="2"/>
      <c r="D34" s="2"/>
      <c r="E34" s="3"/>
      <c r="F34" s="3"/>
      <c r="G34" s="3"/>
      <c r="H34" s="2"/>
      <c r="I34" s="2"/>
    </row>
    <row r="35" spans="1:9" ht="12.75">
      <c r="A35" s="18"/>
      <c r="B35" s="2" t="s">
        <v>122</v>
      </c>
      <c r="C35" s="2"/>
      <c r="D35" s="2"/>
      <c r="E35" s="3"/>
      <c r="F35" s="3"/>
      <c r="G35" s="3"/>
      <c r="H35" s="2"/>
      <c r="I35" s="2"/>
    </row>
    <row r="36" spans="1:9" ht="12.75">
      <c r="A36" s="18"/>
      <c r="B36" s="2" t="s">
        <v>96</v>
      </c>
      <c r="C36" s="2"/>
      <c r="D36" s="2"/>
      <c r="E36" s="3"/>
      <c r="F36" s="3"/>
      <c r="G36" s="3"/>
      <c r="H36" s="2"/>
      <c r="I36" s="2"/>
    </row>
    <row r="37" spans="1:9" ht="12.75">
      <c r="A37" s="2"/>
      <c r="B37" s="2"/>
      <c r="C37" s="2"/>
      <c r="D37" s="2"/>
      <c r="E37" s="3"/>
      <c r="F37" s="3"/>
      <c r="G37" s="3"/>
      <c r="H37" s="2"/>
      <c r="I37" s="2"/>
    </row>
    <row r="38" spans="1:9" ht="12.75">
      <c r="A38" s="18" t="s">
        <v>13</v>
      </c>
      <c r="B38" s="14" t="s">
        <v>97</v>
      </c>
      <c r="C38" s="2"/>
      <c r="D38" s="2"/>
      <c r="E38" s="3"/>
      <c r="F38" s="3"/>
      <c r="G38" s="3"/>
      <c r="H38" s="2"/>
      <c r="I38" s="2"/>
    </row>
    <row r="39" spans="1:9" ht="12.75">
      <c r="A39" s="2"/>
      <c r="B39" s="2" t="s">
        <v>65</v>
      </c>
      <c r="C39" s="2"/>
      <c r="D39" s="2"/>
      <c r="E39" s="3"/>
      <c r="F39" s="3"/>
      <c r="G39" s="3"/>
      <c r="H39" s="2"/>
      <c r="I39" s="2"/>
    </row>
    <row r="40" spans="1:9" ht="12.75">
      <c r="A40" s="2"/>
      <c r="B40" s="2" t="s">
        <v>66</v>
      </c>
      <c r="C40" s="2"/>
      <c r="D40" s="2"/>
      <c r="E40" s="3"/>
      <c r="F40" s="3"/>
      <c r="G40" s="3"/>
      <c r="H40" s="2"/>
      <c r="I40" s="2"/>
    </row>
    <row r="41" spans="1:9" ht="12.75">
      <c r="A41" s="2"/>
      <c r="B41" s="2" t="s">
        <v>67</v>
      </c>
      <c r="C41" s="2"/>
      <c r="D41" s="2"/>
      <c r="E41" s="3"/>
      <c r="F41" s="3"/>
      <c r="G41" s="3"/>
      <c r="H41" s="2"/>
      <c r="I41" s="2"/>
    </row>
    <row r="42" spans="1:9" ht="12.75">
      <c r="A42" s="2"/>
      <c r="B42" s="2"/>
      <c r="C42" s="2"/>
      <c r="D42" s="2"/>
      <c r="E42" s="3"/>
      <c r="F42" s="3"/>
      <c r="G42" s="3"/>
      <c r="H42" s="2"/>
      <c r="I42" s="2"/>
    </row>
    <row r="43" spans="1:9" ht="12.75">
      <c r="A43" s="18" t="s">
        <v>14</v>
      </c>
      <c r="B43" s="14" t="s">
        <v>68</v>
      </c>
      <c r="C43" s="2"/>
      <c r="D43" s="2"/>
      <c r="E43" s="3"/>
      <c r="F43" s="3"/>
      <c r="G43" s="3"/>
      <c r="H43" s="2"/>
      <c r="I43" s="2"/>
    </row>
    <row r="44" spans="1:9" ht="12.75">
      <c r="A44" s="18"/>
      <c r="B44" s="2" t="s">
        <v>129</v>
      </c>
      <c r="C44" s="2"/>
      <c r="D44" s="2"/>
      <c r="E44" s="3"/>
      <c r="F44" s="3"/>
      <c r="G44" s="3"/>
      <c r="H44" s="2"/>
      <c r="I44" s="2"/>
    </row>
    <row r="45" spans="1:9" ht="12.75">
      <c r="A45" s="18"/>
      <c r="B45" s="2"/>
      <c r="C45" s="2"/>
      <c r="D45" s="2"/>
      <c r="E45" s="3"/>
      <c r="F45" s="3"/>
      <c r="G45" s="3"/>
      <c r="H45" s="2"/>
      <c r="I45" s="2"/>
    </row>
    <row r="46" spans="1:9" ht="12.75">
      <c r="A46" s="18" t="s">
        <v>15</v>
      </c>
      <c r="B46" s="14" t="s">
        <v>98</v>
      </c>
      <c r="C46" s="2"/>
      <c r="D46" s="2"/>
      <c r="E46" s="3"/>
      <c r="F46" s="3"/>
      <c r="G46" s="3"/>
      <c r="H46" s="2"/>
      <c r="I46" s="2"/>
    </row>
    <row r="47" spans="1:9" ht="12.75">
      <c r="A47" s="18"/>
      <c r="B47" s="2" t="s">
        <v>100</v>
      </c>
      <c r="C47" s="2"/>
      <c r="D47" s="2"/>
      <c r="E47" s="3"/>
      <c r="F47" s="3"/>
      <c r="G47" s="3"/>
      <c r="H47" s="2"/>
      <c r="I47" s="2"/>
    </row>
    <row r="48" spans="1:9" ht="12.75">
      <c r="A48" s="18"/>
      <c r="B48" s="2" t="s">
        <v>99</v>
      </c>
      <c r="C48" s="2"/>
      <c r="D48" s="2"/>
      <c r="E48" s="3"/>
      <c r="F48" s="3"/>
      <c r="G48" s="3"/>
      <c r="H48" s="2"/>
      <c r="I48" s="2"/>
    </row>
    <row r="49" spans="1:9" ht="12.75">
      <c r="A49" s="2"/>
      <c r="B49" s="2"/>
      <c r="C49" s="2"/>
      <c r="D49" s="2"/>
      <c r="E49" s="3"/>
      <c r="F49" s="3"/>
      <c r="G49" s="3"/>
      <c r="H49" s="2"/>
      <c r="I49" s="2"/>
    </row>
    <row r="50" spans="1:9" ht="12.75">
      <c r="A50" s="18" t="s">
        <v>16</v>
      </c>
      <c r="B50" s="2" t="s">
        <v>69</v>
      </c>
      <c r="C50" s="2"/>
      <c r="D50" s="2"/>
      <c r="E50" s="3"/>
      <c r="F50" s="3"/>
      <c r="G50" s="3"/>
      <c r="H50" s="2"/>
      <c r="I50" s="2"/>
    </row>
    <row r="51" spans="1:9" ht="12.75">
      <c r="A51" s="2"/>
      <c r="B51" s="2" t="s">
        <v>70</v>
      </c>
      <c r="C51" s="2"/>
      <c r="D51" s="2"/>
      <c r="E51" s="3"/>
      <c r="F51" s="3"/>
      <c r="G51" s="3"/>
      <c r="H51" s="2"/>
      <c r="I51" s="2"/>
    </row>
    <row r="52" spans="1:9" ht="12.75">
      <c r="A52" s="2"/>
      <c r="B52" s="2" t="s">
        <v>71</v>
      </c>
      <c r="C52" s="2"/>
      <c r="D52" s="2"/>
      <c r="E52" s="3"/>
      <c r="F52" s="3"/>
      <c r="G52" s="3"/>
      <c r="H52" s="2"/>
      <c r="I52" s="2"/>
    </row>
    <row r="53" spans="1:9" ht="12.75">
      <c r="A53" s="2"/>
      <c r="B53" s="2"/>
      <c r="C53" s="2"/>
      <c r="D53" s="2"/>
      <c r="E53" s="3"/>
      <c r="F53" s="3"/>
      <c r="G53" s="3"/>
      <c r="H53" s="2"/>
      <c r="I53" s="2"/>
    </row>
    <row r="54" spans="1:9" ht="12.75">
      <c r="A54" s="18" t="s">
        <v>17</v>
      </c>
      <c r="B54" s="14" t="s">
        <v>101</v>
      </c>
      <c r="C54" s="2"/>
      <c r="D54" s="2"/>
      <c r="E54" s="3"/>
      <c r="F54" s="3"/>
      <c r="G54" s="3"/>
      <c r="H54" s="2"/>
      <c r="I54" s="2"/>
    </row>
    <row r="55" spans="1:9" ht="12.75">
      <c r="A55" s="18"/>
      <c r="B55" s="10" t="s">
        <v>123</v>
      </c>
      <c r="C55" s="2"/>
      <c r="D55" s="2"/>
      <c r="E55" s="3"/>
      <c r="F55" s="3"/>
      <c r="G55" s="3"/>
      <c r="H55" s="2"/>
      <c r="I55" s="2"/>
    </row>
    <row r="56" spans="1:9" ht="12.75">
      <c r="A56" s="18"/>
      <c r="B56" s="2"/>
      <c r="C56" s="2"/>
      <c r="D56" s="2"/>
      <c r="E56" s="6" t="s">
        <v>106</v>
      </c>
      <c r="F56" s="6" t="s">
        <v>107</v>
      </c>
      <c r="G56" s="7" t="s">
        <v>4</v>
      </c>
      <c r="H56" s="2"/>
      <c r="I56" s="2"/>
    </row>
    <row r="57" spans="1:9" ht="12.75">
      <c r="A57" s="18"/>
      <c r="B57" s="2"/>
      <c r="C57" s="2"/>
      <c r="D57" s="2"/>
      <c r="E57" s="28" t="s">
        <v>5</v>
      </c>
      <c r="F57" s="28" t="s">
        <v>5</v>
      </c>
      <c r="G57" s="28" t="s">
        <v>5</v>
      </c>
      <c r="H57" s="2"/>
      <c r="I57" s="2"/>
    </row>
    <row r="58" spans="1:9" ht="12.75">
      <c r="A58" s="2"/>
      <c r="B58" s="26" t="s">
        <v>115</v>
      </c>
      <c r="C58" s="2"/>
      <c r="D58" s="2"/>
      <c r="E58" s="6"/>
      <c r="F58" s="6"/>
      <c r="G58" s="7"/>
      <c r="H58" s="2"/>
      <c r="I58" s="2"/>
    </row>
    <row r="59" spans="1:9" ht="12.75">
      <c r="A59" s="2"/>
      <c r="B59" s="2" t="s">
        <v>72</v>
      </c>
      <c r="C59" s="2"/>
      <c r="D59" s="2"/>
      <c r="E59" s="3">
        <v>964</v>
      </c>
      <c r="F59" s="3">
        <v>1262</v>
      </c>
      <c r="G59" s="17">
        <f>E59+F59</f>
        <v>2226</v>
      </c>
      <c r="H59" s="2"/>
      <c r="I59" s="2"/>
    </row>
    <row r="60" spans="1:9" ht="12.75">
      <c r="A60" s="2"/>
      <c r="B60" s="2" t="s">
        <v>73</v>
      </c>
      <c r="C60" s="2"/>
      <c r="D60" s="2"/>
      <c r="E60" s="3">
        <v>4431</v>
      </c>
      <c r="F60" s="3">
        <v>60959</v>
      </c>
      <c r="G60" s="17">
        <f>E60+F60</f>
        <v>65390</v>
      </c>
      <c r="H60" s="2"/>
      <c r="I60" s="2"/>
    </row>
    <row r="61" spans="1:9" ht="12.75">
      <c r="A61" s="2"/>
      <c r="B61" s="2" t="s">
        <v>0</v>
      </c>
      <c r="C61" s="2"/>
      <c r="D61" s="2"/>
      <c r="E61" s="3">
        <v>1204</v>
      </c>
      <c r="F61" s="3">
        <v>905</v>
      </c>
      <c r="G61" s="17">
        <f>E61+F61</f>
        <v>2109</v>
      </c>
      <c r="H61" s="2"/>
      <c r="I61" s="2"/>
    </row>
    <row r="62" spans="1:9" ht="12.75">
      <c r="A62" s="2"/>
      <c r="B62" s="2" t="s">
        <v>1</v>
      </c>
      <c r="C62" s="2"/>
      <c r="D62" s="2"/>
      <c r="E62" s="3">
        <v>505</v>
      </c>
      <c r="F62" s="3">
        <v>0</v>
      </c>
      <c r="G62" s="17">
        <f>E62+F62</f>
        <v>505</v>
      </c>
      <c r="H62" s="2"/>
      <c r="I62" s="2"/>
    </row>
    <row r="63" spans="1:9" ht="13.5" thickBot="1">
      <c r="A63" s="2"/>
      <c r="B63" s="2"/>
      <c r="C63" s="2"/>
      <c r="D63" s="2"/>
      <c r="E63" s="4">
        <f>SUM(E59:E62)</f>
        <v>7104</v>
      </c>
      <c r="F63" s="4">
        <f>SUM(F59:F62)</f>
        <v>63126</v>
      </c>
      <c r="G63" s="4">
        <f>SUM(G59:G62)</f>
        <v>70230</v>
      </c>
      <c r="H63" s="2"/>
      <c r="I63" s="2"/>
    </row>
    <row r="64" spans="1:9" ht="13.5" thickTop="1">
      <c r="A64" s="2"/>
      <c r="B64" s="26" t="s">
        <v>114</v>
      </c>
      <c r="C64" s="2"/>
      <c r="D64" s="2"/>
      <c r="E64" s="28"/>
      <c r="F64" s="3"/>
      <c r="G64" s="2"/>
      <c r="H64" s="2"/>
      <c r="I64" s="2"/>
    </row>
    <row r="65" spans="1:9" ht="12.75">
      <c r="A65" s="2"/>
      <c r="B65" s="2" t="s">
        <v>108</v>
      </c>
      <c r="C65" s="2"/>
      <c r="D65" s="2"/>
      <c r="E65" s="3">
        <v>4657</v>
      </c>
      <c r="F65" s="3">
        <v>2549</v>
      </c>
      <c r="G65" s="17">
        <f>E65+F65</f>
        <v>7206</v>
      </c>
      <c r="H65" s="2"/>
      <c r="I65" s="2"/>
    </row>
    <row r="66" spans="1:9" ht="12.75">
      <c r="A66" s="2"/>
      <c r="B66" s="2" t="s">
        <v>1</v>
      </c>
      <c r="C66" s="2"/>
      <c r="D66" s="2"/>
      <c r="E66" s="8">
        <v>1092</v>
      </c>
      <c r="F66" s="8">
        <v>0</v>
      </c>
      <c r="G66" s="29">
        <f>E66+F66</f>
        <v>1092</v>
      </c>
      <c r="H66" s="2"/>
      <c r="I66" s="2"/>
    </row>
    <row r="67" spans="1:9" ht="12.75">
      <c r="A67" s="2"/>
      <c r="B67" s="2"/>
      <c r="C67" s="2"/>
      <c r="D67" s="2"/>
      <c r="E67" s="5">
        <f>SUM(E65:E66)</f>
        <v>5749</v>
      </c>
      <c r="F67" s="5">
        <f>SUM(F65:F66)</f>
        <v>2549</v>
      </c>
      <c r="G67" s="5">
        <f>SUM(G65:G66)</f>
        <v>8298</v>
      </c>
      <c r="H67" s="2"/>
      <c r="I67" s="2"/>
    </row>
    <row r="68" spans="1:9" ht="12.75">
      <c r="A68" s="2"/>
      <c r="B68" s="2" t="s">
        <v>74</v>
      </c>
      <c r="C68" s="2"/>
      <c r="D68" s="2"/>
      <c r="E68" s="3"/>
      <c r="F68" s="3"/>
      <c r="G68" s="2"/>
      <c r="H68" s="2"/>
      <c r="I68" s="2"/>
    </row>
    <row r="69" spans="1:9" ht="12.75">
      <c r="A69" s="2"/>
      <c r="B69" s="2" t="s">
        <v>88</v>
      </c>
      <c r="C69" s="2"/>
      <c r="D69" s="2"/>
      <c r="E69" s="3">
        <f>-E61-E62</f>
        <v>-1709</v>
      </c>
      <c r="F69" s="3">
        <f>-F61-F62</f>
        <v>-905</v>
      </c>
      <c r="G69" s="29">
        <f>E69+F69</f>
        <v>-2614</v>
      </c>
      <c r="H69" s="2"/>
      <c r="I69" s="2"/>
    </row>
    <row r="70" spans="1:9" ht="13.5" thickBot="1">
      <c r="A70" s="2"/>
      <c r="B70" s="2"/>
      <c r="C70" s="2"/>
      <c r="D70" s="2"/>
      <c r="E70" s="4">
        <f>E67+E69</f>
        <v>4040</v>
      </c>
      <c r="F70" s="4">
        <f>F67+F69</f>
        <v>1644</v>
      </c>
      <c r="G70" s="4">
        <f>G67+G69</f>
        <v>5684</v>
      </c>
      <c r="H70" s="2"/>
      <c r="I70" s="2"/>
    </row>
    <row r="71" spans="1:9" ht="13.5" thickTop="1">
      <c r="A71" s="2"/>
      <c r="B71" s="2"/>
      <c r="C71" s="2"/>
      <c r="D71" s="2"/>
      <c r="E71" s="3"/>
      <c r="F71" s="3"/>
      <c r="G71" s="2"/>
      <c r="H71" s="2"/>
      <c r="I71" s="2"/>
    </row>
    <row r="72" spans="1:9" ht="12.75">
      <c r="A72" s="18" t="s">
        <v>18</v>
      </c>
      <c r="B72" s="14" t="s">
        <v>102</v>
      </c>
      <c r="C72" s="2"/>
      <c r="D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7" t="s">
        <v>5</v>
      </c>
      <c r="F73" s="2"/>
      <c r="G73" s="2"/>
      <c r="H73" s="2"/>
      <c r="I73" s="2"/>
    </row>
    <row r="74" spans="1:9" ht="12.75">
      <c r="A74" s="2"/>
      <c r="B74" s="2" t="s">
        <v>75</v>
      </c>
      <c r="C74" s="2"/>
      <c r="D74" s="2"/>
      <c r="E74" s="3">
        <v>78307</v>
      </c>
      <c r="F74" s="2"/>
      <c r="G74" s="2"/>
      <c r="H74" s="2"/>
      <c r="I74" s="2"/>
    </row>
    <row r="75" spans="1:9" ht="12.75">
      <c r="A75" s="2"/>
      <c r="B75" s="2" t="s">
        <v>76</v>
      </c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18" t="s">
        <v>19</v>
      </c>
      <c r="B77" s="14" t="s">
        <v>103</v>
      </c>
      <c r="C77" s="2"/>
      <c r="D77" s="2"/>
      <c r="E77" s="2"/>
      <c r="F77" s="2"/>
      <c r="G77" s="2"/>
      <c r="H77" s="2"/>
      <c r="I77" s="2"/>
    </row>
    <row r="78" spans="1:9" ht="12.75">
      <c r="A78" s="18"/>
      <c r="B78" s="2" t="s">
        <v>77</v>
      </c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18" t="s">
        <v>20</v>
      </c>
      <c r="B80" s="14" t="s">
        <v>104</v>
      </c>
      <c r="C80" s="2"/>
      <c r="D80" s="2"/>
      <c r="E80" s="2"/>
      <c r="F80" s="2"/>
      <c r="G80" s="2"/>
      <c r="H80" s="2"/>
      <c r="I80" s="2"/>
    </row>
    <row r="81" spans="1:9" ht="12.75">
      <c r="A81" s="18"/>
      <c r="B81" s="2" t="s">
        <v>78</v>
      </c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18" t="s">
        <v>79</v>
      </c>
      <c r="B83" s="14" t="s">
        <v>105</v>
      </c>
      <c r="C83" s="2"/>
      <c r="D83" s="2"/>
      <c r="E83" s="2"/>
      <c r="F83" s="2"/>
      <c r="G83" s="2"/>
      <c r="H83" s="2"/>
      <c r="I83" s="2"/>
    </row>
    <row r="84" spans="1:9" ht="12.75">
      <c r="A84" s="2"/>
      <c r="B84" s="2" t="s">
        <v>80</v>
      </c>
      <c r="C84" s="2"/>
      <c r="D84" s="2"/>
      <c r="E84" s="2"/>
      <c r="F84" s="2"/>
      <c r="G84" s="2"/>
      <c r="H84" s="2"/>
      <c r="I84" s="2"/>
    </row>
    <row r="85" spans="1:9" ht="12.75">
      <c r="A85" s="2"/>
      <c r="B85" s="2" t="s">
        <v>81</v>
      </c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18" t="s">
        <v>82</v>
      </c>
      <c r="B87" s="1" t="s">
        <v>130</v>
      </c>
      <c r="C87" s="2"/>
      <c r="D87" s="2"/>
      <c r="E87" s="2"/>
      <c r="F87" s="2"/>
      <c r="G87" s="2"/>
      <c r="H87" s="2"/>
      <c r="I87" s="2"/>
    </row>
    <row r="88" spans="1:9" ht="12.75">
      <c r="A88" s="18"/>
      <c r="B88" s="2" t="s">
        <v>139</v>
      </c>
      <c r="C88" s="2"/>
      <c r="D88" s="2"/>
      <c r="E88" s="2"/>
      <c r="F88" s="2"/>
      <c r="G88" s="2"/>
      <c r="H88" s="2"/>
      <c r="I88" s="2"/>
    </row>
    <row r="89" spans="1:9" ht="12.75">
      <c r="A89" s="18"/>
      <c r="B89" s="2" t="s">
        <v>131</v>
      </c>
      <c r="C89" s="2"/>
      <c r="D89" s="2"/>
      <c r="E89" s="2"/>
      <c r="F89" s="2"/>
      <c r="G89" s="2"/>
      <c r="H89" s="2"/>
      <c r="I89" s="2"/>
    </row>
    <row r="90" spans="1:9" ht="12.75">
      <c r="A90" s="18"/>
      <c r="B90" s="2" t="s">
        <v>132</v>
      </c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18" t="s">
        <v>83</v>
      </c>
      <c r="B92" s="14" t="s">
        <v>84</v>
      </c>
      <c r="C92" s="2"/>
      <c r="D92" s="2"/>
      <c r="E92" s="2"/>
      <c r="F92" s="2"/>
      <c r="G92" s="2"/>
      <c r="H92" s="2"/>
      <c r="I92" s="2"/>
    </row>
    <row r="93" spans="1:9" ht="12.75">
      <c r="A93" s="2"/>
      <c r="B93" s="2" t="s">
        <v>133</v>
      </c>
      <c r="C93" s="2"/>
      <c r="D93" s="2"/>
      <c r="E93" s="2"/>
      <c r="F93" s="2"/>
      <c r="G93" s="2"/>
      <c r="H93" s="2"/>
      <c r="I93" s="2"/>
    </row>
    <row r="94" spans="1:9" ht="12.75">
      <c r="A94" s="2"/>
      <c r="B94" s="2" t="s">
        <v>134</v>
      </c>
      <c r="C94" s="2"/>
      <c r="D94" s="2"/>
      <c r="E94" s="2"/>
      <c r="F94" s="2"/>
      <c r="G94" s="2"/>
      <c r="H94" s="2"/>
      <c r="I94" s="2"/>
    </row>
    <row r="95" spans="1:9" ht="12.75">
      <c r="A95" s="2"/>
      <c r="B95" s="2" t="s">
        <v>135</v>
      </c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18" t="s">
        <v>85</v>
      </c>
      <c r="B97" s="14" t="s">
        <v>23</v>
      </c>
      <c r="C97" s="2"/>
      <c r="D97" s="2"/>
      <c r="E97" s="2"/>
      <c r="F97" s="2"/>
      <c r="G97" s="2"/>
      <c r="H97" s="2"/>
      <c r="I97" s="2"/>
    </row>
    <row r="98" spans="1:9" ht="12.75">
      <c r="A98" s="2"/>
      <c r="B98" s="2" t="s">
        <v>137</v>
      </c>
      <c r="C98" s="2"/>
      <c r="D98" s="2"/>
      <c r="E98" s="2"/>
      <c r="F98" s="2"/>
      <c r="G98" s="2"/>
      <c r="H98" s="2"/>
      <c r="I98" s="2"/>
    </row>
    <row r="99" spans="1:9" ht="12.75">
      <c r="A99" s="2"/>
      <c r="B99" s="2" t="s">
        <v>136</v>
      </c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18" t="s">
        <v>110</v>
      </c>
      <c r="B101" s="2" t="s">
        <v>113</v>
      </c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18" t="s">
        <v>111</v>
      </c>
      <c r="B103" s="1" t="s">
        <v>3</v>
      </c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 t="s">
        <v>112</v>
      </c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1" t="s">
        <v>21</v>
      </c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1" t="s">
        <v>87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1" t="s">
        <v>22</v>
      </c>
      <c r="B109" s="1"/>
      <c r="C109" s="2"/>
      <c r="D109" s="2"/>
      <c r="E109" s="2"/>
      <c r="F109" s="2"/>
      <c r="G109" s="2"/>
      <c r="H109" s="2"/>
      <c r="I109" s="2"/>
    </row>
    <row r="110" spans="1:9" ht="12.75">
      <c r="A110" s="25" t="s">
        <v>138</v>
      </c>
      <c r="B110" s="1"/>
      <c r="C110" s="2"/>
      <c r="D110" s="2"/>
      <c r="E110" s="2"/>
      <c r="F110" s="2"/>
      <c r="G110" s="2"/>
      <c r="H110" s="2"/>
      <c r="I110" s="2"/>
    </row>
    <row r="111" spans="1:9" ht="12.75">
      <c r="A111" s="25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</sheetData>
  <printOptions/>
  <pageMargins left="0.75" right="0.41" top="0.76" bottom="0.71" header="0.4" footer="0.51"/>
  <pageSetup horizontalDpi="360" verticalDpi="360" orientation="portrait" paperSize="9" r:id="rId1"/>
  <headerFooter alignWithMargins="0">
    <oddHeader>&amp;R&amp;"Times New Roman,Bold"HPI RESOURCES BERHAD&amp;9(376950-K)&amp;10 &amp;"Times New Roman,Regular"
&amp;"Times New Roman,Italic"&amp;9 Half-Yearly Report - 30 November 1999</oddHeader>
    <oddFooter>&amp;C&amp;"Times New Roman,Regular"HRB - Page &amp;P+3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MANAGEMENT INFORMATION SYSTEMS</dc:creator>
  <cp:keywords/>
  <dc:description/>
  <cp:lastModifiedBy>007</cp:lastModifiedBy>
  <cp:lastPrinted>2000-01-31T11:08:40Z</cp:lastPrinted>
  <dcterms:created xsi:type="dcterms:W3CDTF">1999-05-28T05:18:05Z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